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R:\DGD-PCE\DSUED\EMA\Caroline CANN 2024\Contenu SITE ECO\4_Données\1_Données en ligne\1.1_Tarification de l'eau\1.1.1_Prix de l'eau\"/>
    </mc:Choice>
  </mc:AlternateContent>
  <xr:revisionPtr revIDLastSave="0" documentId="13_ncr:1_{2C4724AB-57CA-4FF8-AE71-FF75E4360FDD}" xr6:coauthVersionLast="36" xr6:coauthVersionMax="36" xr10:uidLastSave="{00000000-0000-0000-0000-000000000000}"/>
  <bookViews>
    <workbookView xWindow="6540" yWindow="180" windowWidth="20730" windowHeight="11760" activeTab="2" xr2:uid="{00000000-000D-0000-FFFF-FFFF00000000}"/>
  </bookViews>
  <sheets>
    <sheet name="Métadonnées" sheetId="4" r:id="rId1"/>
    <sheet name="Avertissement" sheetId="1" r:id="rId2"/>
    <sheet name="Bassin hydrographique" sheetId="3" r:id="rId3"/>
  </sheets>
  <calcPr calcId="191029"/>
</workbook>
</file>

<file path=xl/calcChain.xml><?xml version="1.0" encoding="utf-8"?>
<calcChain xmlns="http://schemas.openxmlformats.org/spreadsheetml/2006/main">
  <c r="W14" i="3" l="1"/>
  <c r="W13" i="3"/>
  <c r="W11" i="3"/>
  <c r="W10" i="3"/>
  <c r="W9" i="3"/>
  <c r="W8" i="3"/>
  <c r="W7" i="3"/>
  <c r="W6" i="3"/>
  <c r="W5" i="3"/>
  <c r="W4" i="3"/>
  <c r="Q5" i="3" l="1"/>
  <c r="Q6" i="3"/>
  <c r="Q7" i="3"/>
  <c r="Q8" i="3"/>
  <c r="Q9" i="3"/>
  <c r="Q10" i="3"/>
  <c r="Q11" i="3"/>
  <c r="Q12" i="3"/>
  <c r="Q13" i="3"/>
  <c r="Q4" i="3"/>
  <c r="N5" i="3" l="1"/>
  <c r="N6" i="3"/>
  <c r="N7" i="3"/>
  <c r="N8" i="3"/>
  <c r="N9" i="3"/>
  <c r="N10" i="3"/>
  <c r="N11" i="3"/>
  <c r="N13" i="3"/>
  <c r="N14" i="3"/>
  <c r="N4" i="3"/>
  <c r="K13" i="3" l="1"/>
  <c r="K11" i="3"/>
  <c r="K10" i="3"/>
  <c r="K9" i="3"/>
  <c r="K8" i="3"/>
  <c r="K7" i="3"/>
  <c r="K6" i="3"/>
  <c r="K5" i="3"/>
  <c r="K4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<sst xmlns="http://schemas.openxmlformats.org/spreadsheetml/2006/main" count="92" uniqueCount="44">
  <si>
    <t>http://www.etalab.gouv.fr/licence-ouverte-open-licence</t>
  </si>
  <si>
    <t>Bassin</t>
  </si>
  <si>
    <t>Prix moyen de l'eau potable</t>
  </si>
  <si>
    <t>Prix moyen de l'assainissement collectif</t>
  </si>
  <si>
    <t>Prix moyen total</t>
  </si>
  <si>
    <t>Adour-Garonne</t>
  </si>
  <si>
    <t>Artois-Picardie</t>
  </si>
  <si>
    <t>Loire-Bretagne</t>
  </si>
  <si>
    <t>Martinique</t>
  </si>
  <si>
    <t>Rhin-Meuse</t>
  </si>
  <si>
    <t>Rhône-Méditerranée-Corse</t>
  </si>
  <si>
    <t>Seine-Normandie</t>
  </si>
  <si>
    <t>Guadeloupe</t>
  </si>
  <si>
    <t>Guyane</t>
  </si>
  <si>
    <t>Réunion</t>
  </si>
  <si>
    <t>Mayotte</t>
  </si>
  <si>
    <t>SCEE/DAPP/AFB</t>
  </si>
  <si>
    <t>Aucune donnée</t>
  </si>
  <si>
    <t>Avertissement</t>
  </si>
  <si>
    <t xml:space="preserve">Contenus du fichier </t>
  </si>
  <si>
    <t xml:space="preserve">Ce fichier contient : </t>
  </si>
  <si>
    <r>
      <t xml:space="preserve"> - un onglet </t>
    </r>
    <r>
      <rPr>
        <b/>
        <sz val="10"/>
        <color theme="1"/>
        <rFont val="Arial"/>
        <family val="2"/>
      </rPr>
      <t>"Métadonnées"</t>
    </r>
  </si>
  <si>
    <r>
      <t xml:space="preserve">- le présent onglet </t>
    </r>
    <r>
      <rPr>
        <b/>
        <sz val="10"/>
        <color theme="1"/>
        <rFont val="Arial"/>
        <family val="2"/>
      </rPr>
      <t>"Avertissement"</t>
    </r>
  </si>
  <si>
    <t>Réutilisation de la donnée</t>
  </si>
  <si>
    <t xml:space="preserve">Les données présentées ici sont issues de www.economie.eaufrance.fr
</t>
  </si>
  <si>
    <t>Leur réutilisation est soumise aux conditions de la licence ouverte :</t>
  </si>
  <si>
    <r>
      <t>- un onglet</t>
    </r>
    <r>
      <rPr>
        <b/>
        <sz val="10"/>
        <color theme="1"/>
        <rFont val="Arial"/>
        <family val="2"/>
      </rPr>
      <t xml:space="preserve"> "Bassin hydrographique" </t>
    </r>
    <r>
      <rPr>
        <sz val="10"/>
        <color theme="1"/>
        <rFont val="Arial"/>
        <family val="2"/>
      </rPr>
      <t>(jeu de données)</t>
    </r>
  </si>
  <si>
    <t>Producteur du jeu de données</t>
  </si>
  <si>
    <t xml:space="preserve">Source </t>
  </si>
  <si>
    <t>SISPEA - http://www.services.eaufrance.fr/donnees</t>
  </si>
  <si>
    <t>Description du jeu des données</t>
  </si>
  <si>
    <t>Langue du jeu de données</t>
  </si>
  <si>
    <t>Française</t>
  </si>
  <si>
    <t>Fréquence de mise à jour</t>
  </si>
  <si>
    <t>Annuelle</t>
  </si>
  <si>
    <t>Date du jeu de données</t>
  </si>
  <si>
    <t>Période considérée</t>
  </si>
  <si>
    <r>
      <t>Prix TTC par m</t>
    </r>
    <r>
      <rPr>
        <b/>
        <vertAlign val="superscript"/>
        <sz val="12"/>
        <color theme="1"/>
        <rFont val="Arial"/>
        <family val="2"/>
      </rPr>
      <t xml:space="preserve">3 </t>
    </r>
    <r>
      <rPr>
        <b/>
        <sz val="12"/>
        <color theme="1"/>
        <rFont val="Arial"/>
        <family val="2"/>
      </rPr>
      <t>du service public d'eau et d'assainisssement à l'échelle des bassins hydrographique</t>
    </r>
  </si>
  <si>
    <t>Ce fichier mentionne, à l'échelle des bassins, le prix TTC par moyen au m3 du service public d'eau et d'assainissement soit le tarif en vigeur au premier janvier de l'année n+1. Le prix est établit sur la base d'une consommation annuelle de 120 m3.</t>
  </si>
  <si>
    <t>n.d</t>
  </si>
  <si>
    <t>n.d.</t>
  </si>
  <si>
    <t xml:space="preserve">Aucune donnée </t>
  </si>
  <si>
    <t>2014 - 2021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</si>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</sst>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9"/>
      <color theme="1"/>
      <name val="DejaVu Serif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8"/>
      <color rgb="FF0000FF"/>
      <name val="DejaVu Serif"/>
      <family val="1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32" applyNumberFormat="0" applyFill="0" applyAlignment="0" applyProtection="0"/>
    <xf numFmtId="0" fontId="5" fillId="0" borderId="33" applyNumberFormat="0" applyFill="0" applyAlignment="0" applyProtection="0"/>
    <xf numFmtId="0" fontId="6" fillId="0" borderId="3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5" applyNumberFormat="0" applyAlignment="0" applyProtection="0"/>
    <xf numFmtId="0" fontId="11" fillId="6" borderId="36" applyNumberFormat="0" applyAlignment="0" applyProtection="0"/>
    <xf numFmtId="0" fontId="12" fillId="6" borderId="35" applyNumberFormat="0" applyAlignment="0" applyProtection="0"/>
    <xf numFmtId="0" fontId="13" fillId="0" borderId="37" applyNumberFormat="0" applyFill="0" applyAlignment="0" applyProtection="0"/>
    <xf numFmtId="0" fontId="14" fillId="7" borderId="38" applyNumberFormat="0" applyAlignment="0" applyProtection="0"/>
    <xf numFmtId="0" fontId="15" fillId="0" borderId="0" applyNumberFormat="0" applyFill="0" applyBorder="0" applyAlignment="0" applyProtection="0"/>
    <xf numFmtId="0" fontId="1" fillId="8" borderId="3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4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9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44" fontId="0" fillId="0" borderId="24" xfId="1" applyFont="1" applyFill="1" applyBorder="1" applyAlignment="1">
      <alignment horizontal="center"/>
    </xf>
    <xf numFmtId="44" fontId="0" fillId="0" borderId="7" xfId="1" applyFont="1" applyFill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44" fontId="0" fillId="0" borderId="25" xfId="1" applyFont="1" applyFill="1" applyBorder="1" applyAlignment="1">
      <alignment horizontal="center"/>
    </xf>
    <xf numFmtId="44" fontId="0" fillId="0" borderId="13" xfId="1" applyFont="1" applyFill="1" applyBorder="1" applyAlignment="1">
      <alignment horizontal="center"/>
    </xf>
    <xf numFmtId="44" fontId="0" fillId="0" borderId="14" xfId="1" applyFont="1" applyBorder="1" applyAlignment="1">
      <alignment horizontal="center"/>
    </xf>
    <xf numFmtId="44" fontId="0" fillId="0" borderId="13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44" fontId="0" fillId="0" borderId="25" xfId="1" applyFont="1" applyBorder="1" applyAlignment="1">
      <alignment horizontal="center"/>
    </xf>
    <xf numFmtId="44" fontId="0" fillId="0" borderId="26" xfId="1" applyFont="1" applyFill="1" applyBorder="1" applyAlignment="1">
      <alignment horizontal="center"/>
    </xf>
    <xf numFmtId="44" fontId="0" fillId="0" borderId="17" xfId="1" applyFont="1" applyBorder="1" applyAlignment="1">
      <alignment horizontal="center"/>
    </xf>
    <xf numFmtId="44" fontId="0" fillId="0" borderId="16" xfId="1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44" fontId="0" fillId="0" borderId="27" xfId="1" applyFont="1" applyBorder="1" applyAlignment="1">
      <alignment horizontal="center"/>
    </xf>
    <xf numFmtId="44" fontId="0" fillId="0" borderId="20" xfId="1" applyFont="1" applyBorder="1" applyAlignment="1">
      <alignment horizontal="center"/>
    </xf>
    <xf numFmtId="44" fontId="0" fillId="0" borderId="21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44" fontId="0" fillId="0" borderId="28" xfId="1" applyFont="1" applyFill="1" applyBorder="1" applyAlignment="1">
      <alignment horizontal="center"/>
    </xf>
    <xf numFmtId="44" fontId="0" fillId="0" borderId="28" xfId="1" applyFont="1" applyBorder="1" applyAlignment="1">
      <alignment horizont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0" fillId="34" borderId="0" xfId="0" applyFill="1"/>
    <xf numFmtId="0" fontId="20" fillId="34" borderId="0" xfId="0" applyFont="1" applyFill="1"/>
    <xf numFmtId="0" fontId="0" fillId="35" borderId="0" xfId="0" applyFill="1"/>
    <xf numFmtId="0" fontId="21" fillId="36" borderId="0" xfId="0" applyFont="1" applyFill="1" applyAlignment="1">
      <alignment vertical="top"/>
    </xf>
    <xf numFmtId="0" fontId="22" fillId="35" borderId="0" xfId="0" applyFont="1" applyFill="1"/>
    <xf numFmtId="0" fontId="20" fillId="35" borderId="0" xfId="0" applyFont="1" applyFill="1"/>
    <xf numFmtId="0" fontId="22" fillId="35" borderId="0" xfId="0" quotePrefix="1" applyFont="1" applyFill="1"/>
    <xf numFmtId="17" fontId="22" fillId="35" borderId="0" xfId="0" applyNumberFormat="1" applyFont="1" applyFill="1" applyAlignment="1">
      <alignment horizontal="left"/>
    </xf>
    <xf numFmtId="0" fontId="22" fillId="35" borderId="0" xfId="0" applyFont="1" applyFill="1" applyAlignment="1"/>
    <xf numFmtId="0" fontId="24" fillId="35" borderId="0" xfId="2" applyFont="1" applyFill="1" applyAlignment="1"/>
    <xf numFmtId="0" fontId="0" fillId="33" borderId="2" xfId="0" applyFill="1" applyBorder="1" applyAlignment="1">
      <alignment horizontal="center" vertical="center"/>
    </xf>
    <xf numFmtId="0" fontId="0" fillId="37" borderId="0" xfId="0" applyFont="1" applyFill="1"/>
    <xf numFmtId="0" fontId="0" fillId="33" borderId="0" xfId="0" applyFont="1" applyFill="1"/>
    <xf numFmtId="0" fontId="0" fillId="35" borderId="0" xfId="0" applyFont="1" applyFill="1"/>
    <xf numFmtId="0" fontId="25" fillId="35" borderId="0" xfId="0" applyFont="1" applyFill="1"/>
    <xf numFmtId="0" fontId="22" fillId="0" borderId="0" xfId="0" applyFont="1"/>
    <xf numFmtId="0" fontId="23" fillId="35" borderId="0" xfId="0" applyFont="1" applyFill="1"/>
    <xf numFmtId="0" fontId="15" fillId="37" borderId="0" xfId="0" applyFont="1" applyFill="1"/>
    <xf numFmtId="0" fontId="15" fillId="33" borderId="0" xfId="0" applyFont="1" applyFill="1"/>
    <xf numFmtId="44" fontId="0" fillId="0" borderId="42" xfId="1" applyFont="1" applyBorder="1" applyAlignment="1">
      <alignment horizontal="center"/>
    </xf>
    <xf numFmtId="44" fontId="0" fillId="0" borderId="44" xfId="1" applyFont="1" applyBorder="1" applyAlignment="1">
      <alignment horizontal="center"/>
    </xf>
    <xf numFmtId="44" fontId="0" fillId="0" borderId="43" xfId="1" applyFont="1" applyBorder="1" applyAlignment="1">
      <alignment horizontal="center"/>
    </xf>
    <xf numFmtId="0" fontId="0" fillId="0" borderId="45" xfId="0" applyFill="1" applyBorder="1" applyAlignment="1">
      <alignment horizontal="center" vertical="center" wrapText="1"/>
    </xf>
    <xf numFmtId="44" fontId="0" fillId="0" borderId="27" xfId="1" applyFont="1" applyFill="1" applyBorder="1" applyAlignment="1">
      <alignment horizontal="center"/>
    </xf>
    <xf numFmtId="44" fontId="0" fillId="0" borderId="41" xfId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44" fontId="0" fillId="0" borderId="13" xfId="1" applyNumberFormat="1" applyFont="1" applyBorder="1" applyAlignment="1">
      <alignment horizontal="center"/>
    </xf>
    <xf numFmtId="44" fontId="0" fillId="0" borderId="21" xfId="0" applyNumberFormat="1" applyBorder="1" applyAlignment="1">
      <alignment horizontal="center" vertical="center"/>
    </xf>
    <xf numFmtId="44" fontId="0" fillId="0" borderId="21" xfId="0" applyNumberFormat="1" applyBorder="1" applyAlignment="1">
      <alignment horizontal="center"/>
    </xf>
    <xf numFmtId="44" fontId="0" fillId="0" borderId="13" xfId="1" applyFont="1" applyBorder="1" applyAlignment="1">
      <alignment horizontal="center" vertical="center"/>
    </xf>
    <xf numFmtId="44" fontId="0" fillId="0" borderId="48" xfId="1" applyFont="1" applyBorder="1" applyAlignment="1">
      <alignment horizontal="center"/>
    </xf>
    <xf numFmtId="44" fontId="0" fillId="0" borderId="49" xfId="1" applyFont="1" applyBorder="1" applyAlignment="1">
      <alignment horizontal="center"/>
    </xf>
    <xf numFmtId="44" fontId="0" fillId="0" borderId="13" xfId="1" applyFont="1" applyBorder="1"/>
    <xf numFmtId="44" fontId="0" fillId="0" borderId="24" xfId="1" applyFont="1" applyBorder="1"/>
    <xf numFmtId="44" fontId="0" fillId="0" borderId="7" xfId="1" applyFont="1" applyBorder="1"/>
    <xf numFmtId="44" fontId="0" fillId="0" borderId="50" xfId="1" applyFont="1" applyBorder="1"/>
    <xf numFmtId="44" fontId="0" fillId="0" borderId="25" xfId="1" applyFont="1" applyBorder="1"/>
    <xf numFmtId="44" fontId="0" fillId="0" borderId="15" xfId="1" applyFont="1" applyBorder="1"/>
    <xf numFmtId="44" fontId="0" fillId="0" borderId="27" xfId="1" applyFont="1" applyBorder="1"/>
    <xf numFmtId="44" fontId="0" fillId="0" borderId="21" xfId="1" applyFont="1" applyBorder="1"/>
    <xf numFmtId="44" fontId="0" fillId="0" borderId="22" xfId="1" applyFont="1" applyBorder="1"/>
    <xf numFmtId="0" fontId="22" fillId="35" borderId="0" xfId="0" applyFont="1" applyFill="1" applyAlignment="1">
      <alignment horizontal="left" vertical="top" wrapText="1"/>
    </xf>
    <xf numFmtId="0" fontId="0" fillId="33" borderId="46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" xfId="0" applyFill="1" applyBorder="1" applyAlignment="1">
      <alignment horizontal="center" vertical="center" wrapText="1"/>
    </xf>
    <xf numFmtId="0" fontId="0" fillId="33" borderId="3" xfId="0" applyFill="1" applyBorder="1" applyAlignment="1">
      <alignment horizontal="center" vertical="center" wrapText="1"/>
    </xf>
    <xf numFmtId="0" fontId="0" fillId="33" borderId="5" xfId="0" applyFill="1" applyBorder="1" applyAlignment="1">
      <alignment horizontal="center" vertical="center" wrapText="1"/>
    </xf>
    <xf numFmtId="44" fontId="0" fillId="0" borderId="21" xfId="1" applyFont="1" applyBorder="1" applyAlignment="1"/>
    <xf numFmtId="44" fontId="0" fillId="0" borderId="12" xfId="1" applyFont="1" applyFill="1" applyBorder="1" applyAlignment="1">
      <alignment horizontal="center"/>
    </xf>
    <xf numFmtId="44" fontId="0" fillId="0" borderId="51" xfId="1" applyFont="1" applyBorder="1"/>
    <xf numFmtId="44" fontId="0" fillId="0" borderId="12" xfId="1" applyFont="1" applyBorder="1"/>
    <xf numFmtId="44" fontId="0" fillId="0" borderId="20" xfId="1" applyFont="1" applyBorder="1" applyAlignment="1"/>
  </cellXfs>
  <cellStyles count="44">
    <cellStyle name="20 % - Accent1" xfId="21" builtinId="30" customBuiltin="1"/>
    <cellStyle name="20 % - Accent2" xfId="25" builtinId="34" customBuiltin="1"/>
    <cellStyle name="20 % - Accent3" xfId="29" builtinId="38" customBuiltin="1"/>
    <cellStyle name="20 % - Accent4" xfId="33" builtinId="42" customBuiltin="1"/>
    <cellStyle name="20 % - Accent5" xfId="37" builtinId="46" customBuiltin="1"/>
    <cellStyle name="20 % - Accent6" xfId="41" builtinId="50" customBuiltin="1"/>
    <cellStyle name="40 % - Accent1" xfId="22" builtinId="31" customBuiltin="1"/>
    <cellStyle name="40 % - Accent2" xfId="26" builtinId="35" customBuiltin="1"/>
    <cellStyle name="40 % - Accent3" xfId="30" builtinId="39" customBuiltin="1"/>
    <cellStyle name="40 % - Accent4" xfId="34" builtinId="43" customBuiltin="1"/>
    <cellStyle name="40 % - Accent5" xfId="38" builtinId="47" customBuiltin="1"/>
    <cellStyle name="40 % - Accent6" xfId="42" builtinId="51" customBuiltin="1"/>
    <cellStyle name="60 % - Accent1" xfId="23" builtinId="32" customBuiltin="1"/>
    <cellStyle name="60 % - Accent2" xfId="27" builtinId="36" customBuiltin="1"/>
    <cellStyle name="60 % - Accent3" xfId="31" builtinId="40" customBuiltin="1"/>
    <cellStyle name="60 % - Accent4" xfId="35" builtinId="44" customBuiltin="1"/>
    <cellStyle name="60 % - Accent5" xfId="39" builtinId="48" customBuiltin="1"/>
    <cellStyle name="60 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Avertissement" xfId="16" builtinId="11" customBuiltin="1"/>
    <cellStyle name="Calcul" xfId="13" builtinId="22" customBuiltin="1"/>
    <cellStyle name="Cellule liée" xfId="14" builtinId="24" customBuiltin="1"/>
    <cellStyle name="Entrée" xfId="11" builtinId="20" customBuiltin="1"/>
    <cellStyle name="HyperLink" xfId="2" xr:uid="{00000000-0005-0000-0000-00001D000000}"/>
    <cellStyle name="Insatisfaisant" xfId="9" builtinId="27" customBuiltin="1"/>
    <cellStyle name="Monétaire" xfId="1" builtinId="4"/>
    <cellStyle name="Neutre" xfId="10" builtinId="28" customBuiltin="1"/>
    <cellStyle name="Normal" xfId="0" builtinId="0"/>
    <cellStyle name="Note" xfId="17" builtinId="10" customBuiltin="1"/>
    <cellStyle name="Satisfaisant" xfId="8" builtinId="26" customBuiltin="1"/>
    <cellStyle name="Sortie" xfId="12" builtinId="21" customBuiltin="1"/>
    <cellStyle name="Texte explicatif" xfId="18" builtinId="53" customBuiltin="1"/>
    <cellStyle name="Titre" xfId="3" builtinId="15" customBuiltin="1"/>
    <cellStyle name="Titre 1" xfId="4" builtinId="16" customBuiltin="1"/>
    <cellStyle name="Titre 2" xfId="5" builtinId="17" customBuiltin="1"/>
    <cellStyle name="Titre 3" xfId="6" builtinId="18" customBuiltin="1"/>
    <cellStyle name="Titre 4" xfId="7" builtinId="19" customBuiltin="1"/>
    <cellStyle name="Total" xfId="19" builtinId="25" customBuiltin="1"/>
    <cellStyle name="Vérification" xfId="1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1</xdr:row>
      <xdr:rowOff>16404</xdr:rowOff>
    </xdr:from>
    <xdr:to>
      <xdr:col>6</xdr:col>
      <xdr:colOff>159928</xdr:colOff>
      <xdr:row>4</xdr:row>
      <xdr:rowOff>47625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206904"/>
          <a:ext cx="1464853" cy="602721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1</xdr:row>
      <xdr:rowOff>149824</xdr:rowOff>
    </xdr:from>
    <xdr:to>
      <xdr:col>3</xdr:col>
      <xdr:colOff>854402</xdr:colOff>
      <xdr:row>3</xdr:row>
      <xdr:rowOff>95249</xdr:rowOff>
    </xdr:to>
    <xdr:pic>
      <xdr:nvPicPr>
        <xdr:cNvPr id="3" name="Image 2" descr="Données personnelles - AD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0324"/>
          <a:ext cx="892502" cy="32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ite Economi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63B71"/>
      </a:accent1>
      <a:accent2>
        <a:srgbClr val="4B77BA"/>
      </a:accent2>
      <a:accent3>
        <a:srgbClr val="0188A5"/>
      </a:accent3>
      <a:accent4>
        <a:srgbClr val="BBDA97"/>
      </a:accent4>
      <a:accent5>
        <a:srgbClr val="92C777"/>
      </a:accent5>
      <a:accent6>
        <a:srgbClr val="AC2D64"/>
      </a:accent6>
      <a:hlink>
        <a:srgbClr val="DA73A0"/>
      </a:hlink>
      <a:folHlink>
        <a:srgbClr val="49442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N27"/>
  <sheetViews>
    <sheetView workbookViewId="0">
      <selection activeCell="G16" sqref="G16"/>
    </sheetView>
  </sheetViews>
  <sheetFormatPr baseColWidth="10" defaultRowHeight="15" x14ac:dyDescent="0.25"/>
  <cols>
    <col min="1" max="1" width="2.42578125" style="53" customWidth="1"/>
    <col min="2" max="2" width="6.5703125" style="54" customWidth="1"/>
    <col min="3" max="3" width="4.28515625" style="49" customWidth="1"/>
    <col min="4" max="4" width="14.5703125" style="49" customWidth="1"/>
    <col min="5" max="16384" width="11.42578125" style="49"/>
  </cols>
  <sheetData>
    <row r="6" spans="1:14" ht="18.75" x14ac:dyDescent="0.25">
      <c r="A6" s="47"/>
      <c r="B6" s="48"/>
      <c r="D6" s="50" t="s">
        <v>37</v>
      </c>
    </row>
    <row r="8" spans="1:14" x14ac:dyDescent="0.25">
      <c r="A8" s="47"/>
      <c r="B8" s="48"/>
      <c r="D8" s="39" t="s">
        <v>27</v>
      </c>
      <c r="E8" s="40"/>
      <c r="F8" s="40"/>
      <c r="G8" s="40" t="s">
        <v>16</v>
      </c>
      <c r="H8" s="40"/>
      <c r="I8" s="51"/>
      <c r="J8" s="40"/>
      <c r="K8" s="40"/>
      <c r="L8" s="40"/>
      <c r="M8" s="40"/>
      <c r="N8" s="40"/>
    </row>
    <row r="9" spans="1:14" x14ac:dyDescent="0.25">
      <c r="A9" s="47"/>
      <c r="B9" s="48"/>
      <c r="D9" s="39" t="s">
        <v>28</v>
      </c>
      <c r="E9" s="40"/>
      <c r="F9" s="40"/>
      <c r="G9" s="40" t="s">
        <v>29</v>
      </c>
      <c r="H9" s="40"/>
      <c r="I9" s="40"/>
      <c r="J9" s="40"/>
      <c r="K9" s="40"/>
      <c r="L9" s="40"/>
      <c r="M9" s="40"/>
      <c r="N9" s="40"/>
    </row>
    <row r="10" spans="1:14" x14ac:dyDescent="0.25">
      <c r="A10" s="47"/>
      <c r="B10" s="48"/>
      <c r="D10" s="39" t="s">
        <v>30</v>
      </c>
      <c r="E10" s="40"/>
      <c r="F10" s="43"/>
      <c r="G10" s="82" t="s">
        <v>38</v>
      </c>
      <c r="H10" s="82"/>
      <c r="I10" s="82"/>
      <c r="J10" s="82"/>
      <c r="K10" s="82"/>
      <c r="L10" s="82"/>
      <c r="M10" s="82"/>
      <c r="N10" s="82"/>
    </row>
    <row r="11" spans="1:14" ht="25.5" customHeight="1" x14ac:dyDescent="0.25">
      <c r="A11" s="47"/>
      <c r="B11" s="48"/>
      <c r="D11" s="40"/>
      <c r="E11" s="40"/>
      <c r="G11" s="82"/>
      <c r="H11" s="82"/>
      <c r="I11" s="82"/>
      <c r="J11" s="82"/>
      <c r="K11" s="82"/>
      <c r="L11" s="82"/>
      <c r="M11" s="82"/>
      <c r="N11" s="82"/>
    </row>
    <row r="12" spans="1:14" x14ac:dyDescent="0.25">
      <c r="A12" s="47"/>
      <c r="B12" s="48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x14ac:dyDescent="0.25">
      <c r="A13" s="47"/>
      <c r="B13" s="48"/>
      <c r="D13" s="39" t="s">
        <v>31</v>
      </c>
      <c r="G13" s="40" t="s">
        <v>32</v>
      </c>
      <c r="H13" s="40"/>
      <c r="I13" s="40"/>
      <c r="J13" s="40"/>
      <c r="K13" s="40"/>
      <c r="L13" s="40"/>
      <c r="M13" s="40"/>
      <c r="N13" s="40"/>
    </row>
    <row r="14" spans="1:14" x14ac:dyDescent="0.25">
      <c r="A14" s="47"/>
      <c r="B14" s="48"/>
      <c r="D14" s="39" t="s">
        <v>33</v>
      </c>
      <c r="E14" s="40"/>
      <c r="F14" s="40"/>
      <c r="G14" s="40" t="s">
        <v>34</v>
      </c>
      <c r="H14" s="40"/>
      <c r="I14" s="40"/>
      <c r="J14" s="40"/>
      <c r="K14" s="40"/>
      <c r="L14" s="40"/>
      <c r="M14" s="40"/>
      <c r="N14" s="40"/>
    </row>
    <row r="15" spans="1:14" x14ac:dyDescent="0.25">
      <c r="A15" s="47"/>
      <c r="B15" s="48"/>
      <c r="D15" s="39" t="s">
        <v>35</v>
      </c>
      <c r="E15" s="40"/>
      <c r="F15" s="40"/>
      <c r="G15" s="43">
        <v>45078</v>
      </c>
      <c r="H15" s="40"/>
      <c r="I15" s="40"/>
      <c r="J15" s="40"/>
      <c r="K15" s="40"/>
      <c r="L15" s="40"/>
      <c r="M15" s="40"/>
      <c r="N15" s="40"/>
    </row>
    <row r="16" spans="1:14" x14ac:dyDescent="0.25">
      <c r="A16" s="47"/>
      <c r="B16" s="48"/>
      <c r="D16" s="39" t="s">
        <v>36</v>
      </c>
      <c r="E16" s="40"/>
      <c r="F16" s="40"/>
      <c r="G16" s="40" t="s">
        <v>42</v>
      </c>
      <c r="H16" s="40"/>
      <c r="I16" s="40"/>
      <c r="J16" s="40"/>
      <c r="K16" s="40"/>
      <c r="L16" s="40"/>
      <c r="M16" s="40"/>
      <c r="N16" s="40"/>
    </row>
    <row r="17" spans="1:14" x14ac:dyDescent="0.25">
      <c r="A17" s="47"/>
      <c r="B17" s="48"/>
      <c r="D17" s="52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x14ac:dyDescent="0.25">
      <c r="A18" s="47"/>
      <c r="B18" s="48"/>
      <c r="H18" s="40"/>
      <c r="I18" s="40"/>
      <c r="J18" s="40"/>
      <c r="K18" s="40"/>
      <c r="L18" s="40"/>
      <c r="M18" s="40"/>
      <c r="N18" s="40"/>
    </row>
    <row r="19" spans="1:14" x14ac:dyDescent="0.25">
      <c r="A19" s="47"/>
      <c r="B19" s="48"/>
      <c r="H19" s="40"/>
      <c r="I19" s="40"/>
      <c r="J19" s="40"/>
      <c r="K19" s="40"/>
      <c r="L19" s="40"/>
      <c r="M19" s="40"/>
      <c r="N19" s="40"/>
    </row>
    <row r="20" spans="1:14" x14ac:dyDescent="0.25">
      <c r="A20" s="47"/>
      <c r="B20" s="48"/>
      <c r="H20" s="40"/>
      <c r="I20" s="40"/>
      <c r="J20" s="40"/>
    </row>
    <row r="21" spans="1:14" x14ac:dyDescent="0.25">
      <c r="A21" s="47"/>
      <c r="B21" s="48"/>
      <c r="H21" s="40"/>
      <c r="I21" s="40"/>
      <c r="J21" s="40"/>
    </row>
    <row r="22" spans="1:14" x14ac:dyDescent="0.25">
      <c r="A22" s="47"/>
      <c r="B22" s="48"/>
      <c r="H22" s="40"/>
      <c r="I22" s="40"/>
      <c r="J22" s="40"/>
      <c r="K22" s="40"/>
    </row>
    <row r="23" spans="1:14" x14ac:dyDescent="0.25">
      <c r="A23" s="47"/>
      <c r="B23" s="48"/>
      <c r="H23" s="40"/>
      <c r="K23" s="40"/>
      <c r="M23" s="40"/>
      <c r="N23" s="40"/>
    </row>
    <row r="24" spans="1:14" x14ac:dyDescent="0.25">
      <c r="A24" s="47"/>
      <c r="B24" s="48"/>
      <c r="D24" s="40"/>
      <c r="E24" s="40"/>
      <c r="F24" s="40"/>
      <c r="G24" s="40"/>
      <c r="H24" s="40"/>
      <c r="I24" s="40"/>
      <c r="J24" s="40"/>
      <c r="K24" s="40"/>
      <c r="M24" s="40"/>
      <c r="N24" s="40"/>
    </row>
    <row r="25" spans="1:14" x14ac:dyDescent="0.25">
      <c r="A25" s="47"/>
      <c r="B25" s="48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x14ac:dyDescent="0.25">
      <c r="A26" s="47"/>
      <c r="B26" s="48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x14ac:dyDescent="0.25">
      <c r="A27" s="47"/>
      <c r="B27" s="48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</sheetData>
  <mergeCells count="1">
    <mergeCell ref="G10:N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workbookViewId="0">
      <selection activeCell="E6" sqref="E6"/>
    </sheetView>
  </sheetViews>
  <sheetFormatPr baseColWidth="10" defaultRowHeight="15" x14ac:dyDescent="0.25"/>
  <cols>
    <col min="1" max="1" width="3" style="38" customWidth="1"/>
    <col min="2" max="3" width="11.42578125" style="38"/>
    <col min="4" max="4" width="5.28515625" style="38" customWidth="1"/>
    <col min="5" max="16384" width="11.42578125" style="38"/>
  </cols>
  <sheetData>
    <row r="1" spans="1:13" s="34" customFormat="1" ht="34.5" customHeight="1" x14ac:dyDescent="0.25">
      <c r="D1" s="35" t="s">
        <v>18</v>
      </c>
    </row>
    <row r="2" spans="1:13" s="36" customFormat="1" ht="8.25" customHeight="1" x14ac:dyDescent="0.25">
      <c r="C2" s="37"/>
    </row>
    <row r="3" spans="1:13" x14ac:dyDescent="0.25">
      <c r="B3" s="39" t="s">
        <v>19</v>
      </c>
      <c r="C3" s="40"/>
      <c r="D3" s="40"/>
      <c r="E3" s="40" t="s">
        <v>20</v>
      </c>
      <c r="F3" s="40"/>
      <c r="G3" s="40"/>
      <c r="H3" s="40"/>
      <c r="I3" s="40"/>
      <c r="J3" s="40"/>
      <c r="K3" s="40"/>
      <c r="L3" s="40"/>
    </row>
    <row r="4" spans="1:13" x14ac:dyDescent="0.25">
      <c r="A4" s="41"/>
      <c r="E4" s="42" t="s">
        <v>21</v>
      </c>
      <c r="F4" s="40"/>
      <c r="G4" s="40"/>
      <c r="H4" s="40"/>
      <c r="I4" s="40"/>
      <c r="J4" s="40"/>
      <c r="K4" s="40"/>
      <c r="L4" s="40"/>
    </row>
    <row r="5" spans="1:13" x14ac:dyDescent="0.25">
      <c r="A5" s="41"/>
      <c r="E5" s="42" t="s">
        <v>22</v>
      </c>
      <c r="F5" s="40"/>
      <c r="G5" s="40"/>
      <c r="H5" s="40"/>
      <c r="I5" s="40"/>
      <c r="J5" s="40"/>
      <c r="K5" s="40"/>
      <c r="L5" s="40"/>
    </row>
    <row r="6" spans="1:13" x14ac:dyDescent="0.25">
      <c r="A6" s="41"/>
      <c r="E6" s="42" t="s">
        <v>26</v>
      </c>
      <c r="F6" s="40"/>
      <c r="G6" s="40"/>
      <c r="H6" s="40"/>
      <c r="I6" s="40"/>
      <c r="J6" s="40"/>
      <c r="K6" s="40"/>
      <c r="L6" s="40"/>
    </row>
    <row r="7" spans="1:13" x14ac:dyDescent="0.25">
      <c r="A7" s="41"/>
      <c r="E7" s="42"/>
    </row>
    <row r="8" spans="1:13" x14ac:dyDescent="0.25">
      <c r="A8" s="41"/>
      <c r="B8" s="41"/>
      <c r="C8" s="39"/>
      <c r="D8" s="40"/>
      <c r="E8" s="43"/>
    </row>
    <row r="9" spans="1:13" x14ac:dyDescent="0.25">
      <c r="B9" s="39" t="s">
        <v>23</v>
      </c>
      <c r="C9" s="41"/>
      <c r="D9" s="41"/>
      <c r="E9" s="44" t="s">
        <v>24</v>
      </c>
    </row>
    <row r="10" spans="1:13" x14ac:dyDescent="0.25">
      <c r="C10" s="41"/>
      <c r="D10" s="41"/>
      <c r="E10" s="40" t="s">
        <v>25</v>
      </c>
    </row>
    <row r="11" spans="1:13" x14ac:dyDescent="0.25">
      <c r="C11" s="41"/>
      <c r="D11" s="41"/>
      <c r="E11" s="45" t="s">
        <v>0</v>
      </c>
    </row>
    <row r="13" spans="1:13" x14ac:dyDescent="0.25">
      <c r="G13" s="40"/>
      <c r="H13" s="40"/>
      <c r="I13" s="40"/>
      <c r="J13" s="40"/>
      <c r="K13" s="40"/>
      <c r="L13" s="40"/>
      <c r="M13" s="40"/>
    </row>
    <row r="14" spans="1:13" x14ac:dyDescent="0.25">
      <c r="G14" s="40"/>
      <c r="H14" s="40"/>
      <c r="I14" s="40"/>
      <c r="J14" s="40"/>
      <c r="K14" s="40"/>
      <c r="L14" s="40"/>
      <c r="M14" s="40"/>
    </row>
    <row r="15" spans="1:13" x14ac:dyDescent="0.25">
      <c r="G15" s="40"/>
      <c r="H15" s="40"/>
      <c r="I15" s="40"/>
      <c r="J15" s="40"/>
      <c r="K15" s="40"/>
      <c r="L15" s="40"/>
      <c r="M15" s="40"/>
    </row>
    <row r="31" ht="12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9"/>
  <sheetViews>
    <sheetView tabSelected="1" topLeftCell="M1" zoomScale="85" zoomScaleNormal="85" workbookViewId="0">
      <selection activeCell="Y25" sqref="Y25"/>
    </sheetView>
  </sheetViews>
  <sheetFormatPr baseColWidth="10" defaultRowHeight="15" x14ac:dyDescent="0.25"/>
  <cols>
    <col min="1" max="1" width="4.140625" customWidth="1"/>
    <col min="2" max="2" width="28.5703125" customWidth="1"/>
    <col min="3" max="3" width="19.5703125" customWidth="1"/>
    <col min="4" max="4" width="20.28515625" customWidth="1"/>
    <col min="5" max="5" width="21.28515625" customWidth="1"/>
    <col min="6" max="14" width="18.85546875" customWidth="1"/>
    <col min="15" max="15" width="17.140625" customWidth="1"/>
    <col min="16" max="16" width="17" customWidth="1"/>
    <col min="17" max="17" width="19.85546875" customWidth="1"/>
    <col min="18" max="18" width="18.42578125" customWidth="1"/>
    <col min="19" max="19" width="20" customWidth="1"/>
    <col min="20" max="20" width="19.7109375" customWidth="1"/>
    <col min="21" max="26" width="18.42578125" customWidth="1"/>
  </cols>
  <sheetData>
    <row r="1" spans="1:26" ht="15.75" thickBot="1" x14ac:dyDescent="0.3"/>
    <row r="2" spans="1:26" ht="75.75" thickBot="1" x14ac:dyDescent="0.3">
      <c r="B2" s="1" t="s">
        <v>1</v>
      </c>
      <c r="C2" s="31" t="s">
        <v>2</v>
      </c>
      <c r="D2" s="32" t="s">
        <v>3</v>
      </c>
      <c r="E2" s="33" t="s">
        <v>4</v>
      </c>
      <c r="F2" s="31" t="s">
        <v>2</v>
      </c>
      <c r="G2" s="32" t="s">
        <v>3</v>
      </c>
      <c r="H2" s="33" t="s">
        <v>4</v>
      </c>
      <c r="I2" s="31" t="s">
        <v>2</v>
      </c>
      <c r="J2" s="32" t="s">
        <v>3</v>
      </c>
      <c r="K2" s="58" t="s">
        <v>4</v>
      </c>
      <c r="L2" s="31" t="s">
        <v>2</v>
      </c>
      <c r="M2" s="32" t="s">
        <v>3</v>
      </c>
      <c r="N2" s="33" t="s">
        <v>4</v>
      </c>
      <c r="O2" s="31" t="s">
        <v>2</v>
      </c>
      <c r="P2" s="32" t="s">
        <v>3</v>
      </c>
      <c r="Q2" s="33" t="s">
        <v>4</v>
      </c>
      <c r="R2" s="31" t="s">
        <v>2</v>
      </c>
      <c r="S2" s="32" t="s">
        <v>3</v>
      </c>
      <c r="T2" s="33" t="s">
        <v>4</v>
      </c>
      <c r="U2" s="31" t="s">
        <v>2</v>
      </c>
      <c r="V2" s="32" t="s">
        <v>3</v>
      </c>
      <c r="W2" s="33" t="s">
        <v>4</v>
      </c>
      <c r="X2" s="31" t="s">
        <v>2</v>
      </c>
      <c r="Y2" s="32" t="s">
        <v>3</v>
      </c>
      <c r="Z2" s="33" t="s">
        <v>4</v>
      </c>
    </row>
    <row r="3" spans="1:26" ht="15.75" thickBot="1" x14ac:dyDescent="0.3">
      <c r="B3" s="46"/>
      <c r="C3" s="86">
        <v>2014</v>
      </c>
      <c r="D3" s="87"/>
      <c r="E3" s="88"/>
      <c r="F3" s="86">
        <v>2015</v>
      </c>
      <c r="G3" s="87"/>
      <c r="H3" s="88"/>
      <c r="I3" s="86">
        <v>2016</v>
      </c>
      <c r="J3" s="87"/>
      <c r="K3" s="87"/>
      <c r="L3" s="86">
        <v>2017</v>
      </c>
      <c r="M3" s="87"/>
      <c r="N3" s="88"/>
      <c r="O3" s="86">
        <v>2018</v>
      </c>
      <c r="P3" s="87"/>
      <c r="Q3" s="88"/>
      <c r="R3" s="83">
        <v>2019</v>
      </c>
      <c r="S3" s="84"/>
      <c r="T3" s="85"/>
      <c r="U3" s="83">
        <v>2020</v>
      </c>
      <c r="V3" s="84"/>
      <c r="W3" s="85"/>
      <c r="X3" s="83">
        <v>2021</v>
      </c>
      <c r="Y3" s="84"/>
      <c r="Z3" s="85"/>
    </row>
    <row r="4" spans="1:26" x14ac:dyDescent="0.25">
      <c r="B4" s="2" t="s">
        <v>5</v>
      </c>
      <c r="C4" s="30">
        <v>2</v>
      </c>
      <c r="D4" s="13">
        <v>2.0499999999999998</v>
      </c>
      <c r="E4" s="14">
        <v>4.05</v>
      </c>
      <c r="F4" s="29">
        <v>2.0099999999999998</v>
      </c>
      <c r="G4" s="11">
        <v>2.0699999999999998</v>
      </c>
      <c r="H4" s="12">
        <f>SUM(F4:G4)</f>
        <v>4.08</v>
      </c>
      <c r="I4" s="10">
        <v>2.0598269999999999</v>
      </c>
      <c r="J4" s="11">
        <v>2.1290640000000001</v>
      </c>
      <c r="K4" s="60">
        <f>I4+J4</f>
        <v>4.1888909999999999</v>
      </c>
      <c r="L4" s="29">
        <v>2.17</v>
      </c>
      <c r="M4" s="65">
        <v>2.1764145675016255</v>
      </c>
      <c r="N4" s="14">
        <f>SUM(L4:M4)</f>
        <v>4.3464145675016255</v>
      </c>
      <c r="O4" s="29">
        <v>2.13</v>
      </c>
      <c r="P4" s="65">
        <v>2.1764145675016255</v>
      </c>
      <c r="Q4" s="71">
        <f>SUM(O4+P4)</f>
        <v>4.3064145675016254</v>
      </c>
      <c r="R4" s="74">
        <v>2.1103139370068349</v>
      </c>
      <c r="S4" s="75">
        <v>2.083806920580376</v>
      </c>
      <c r="T4" s="76">
        <v>4.1941208575872109</v>
      </c>
      <c r="U4" s="74">
        <v>2.14</v>
      </c>
      <c r="V4" s="75">
        <v>2.3199999999999998</v>
      </c>
      <c r="W4" s="76">
        <f>U4+V4</f>
        <v>4.46</v>
      </c>
      <c r="X4" s="91">
        <v>2.1248815624336448</v>
      </c>
      <c r="Y4" s="75">
        <v>2.1099098807757333</v>
      </c>
      <c r="Z4" s="76">
        <v>4.2347914432093781</v>
      </c>
    </row>
    <row r="5" spans="1:26" x14ac:dyDescent="0.25">
      <c r="B5" s="3" t="s">
        <v>6</v>
      </c>
      <c r="C5" s="20">
        <v>2.1</v>
      </c>
      <c r="D5" s="18">
        <v>2.4</v>
      </c>
      <c r="E5" s="19">
        <v>4.5</v>
      </c>
      <c r="F5" s="15">
        <v>2.11</v>
      </c>
      <c r="G5" s="16">
        <v>2.4300000000000002</v>
      </c>
      <c r="H5" s="17">
        <f t="shared" ref="H5:H9" si="0">SUM(F5:G5)</f>
        <v>4.54</v>
      </c>
      <c r="I5" s="15">
        <v>2.0501559999999999</v>
      </c>
      <c r="J5" s="16">
        <v>2.4019710000000001</v>
      </c>
      <c r="K5" s="55">
        <f t="shared" ref="K5:K11" si="1">I5+J5</f>
        <v>4.4521269999999999</v>
      </c>
      <c r="L5" s="15">
        <v>2.1</v>
      </c>
      <c r="M5" s="66">
        <v>2.4039079999999999</v>
      </c>
      <c r="N5" s="19">
        <f t="shared" ref="N5:N14" si="2">SUM(L5:M5)</f>
        <v>4.503908</v>
      </c>
      <c r="O5" s="15">
        <v>2.1</v>
      </c>
      <c r="P5" s="66">
        <v>2.4039079999999999</v>
      </c>
      <c r="Q5" s="71">
        <f t="shared" ref="Q5:Q13" si="3">SUM(O5+P5)</f>
        <v>4.503908</v>
      </c>
      <c r="R5" s="77">
        <v>2.1290791619083342</v>
      </c>
      <c r="S5" s="73">
        <v>2.5129889840868285</v>
      </c>
      <c r="T5" s="78">
        <v>4.6420681459951627</v>
      </c>
      <c r="U5" s="77">
        <v>2.13</v>
      </c>
      <c r="V5" s="73">
        <v>2.4500000000000002</v>
      </c>
      <c r="W5" s="78">
        <f>U5+V5</f>
        <v>4.58</v>
      </c>
      <c r="X5" s="92">
        <v>2.1772326077410362</v>
      </c>
      <c r="Y5" s="73">
        <v>2.6358468452520363</v>
      </c>
      <c r="Z5" s="78">
        <v>4.8130794529930725</v>
      </c>
    </row>
    <row r="6" spans="1:26" x14ac:dyDescent="0.25">
      <c r="B6" s="3" t="s">
        <v>7</v>
      </c>
      <c r="C6" s="20">
        <v>2.12</v>
      </c>
      <c r="D6" s="18">
        <v>1.99</v>
      </c>
      <c r="E6" s="19">
        <v>4.1100000000000003</v>
      </c>
      <c r="F6" s="15">
        <v>2.1800000000000002</v>
      </c>
      <c r="G6" s="13">
        <v>2.0299999999999998</v>
      </c>
      <c r="H6" s="17">
        <f t="shared" si="0"/>
        <v>4.21</v>
      </c>
      <c r="I6" s="15">
        <v>2.1030530000000001</v>
      </c>
      <c r="J6" s="13">
        <v>2.0929959999999999</v>
      </c>
      <c r="K6" s="55">
        <f t="shared" si="1"/>
        <v>4.1960490000000004</v>
      </c>
      <c r="L6" s="15">
        <v>2.14</v>
      </c>
      <c r="M6" s="66">
        <v>2.0748028718748439</v>
      </c>
      <c r="N6" s="19">
        <f t="shared" si="2"/>
        <v>4.214802871874844</v>
      </c>
      <c r="O6" s="15">
        <v>2.19</v>
      </c>
      <c r="P6" s="66">
        <v>2.11</v>
      </c>
      <c r="Q6" s="71">
        <f t="shared" si="3"/>
        <v>4.3</v>
      </c>
      <c r="R6" s="77">
        <v>2.2052410247704697</v>
      </c>
      <c r="S6" s="73">
        <v>2.168928441190995</v>
      </c>
      <c r="T6" s="78">
        <v>4.3741694659614652</v>
      </c>
      <c r="U6" s="77">
        <v>2.2400000000000002</v>
      </c>
      <c r="V6" s="73">
        <v>2.16</v>
      </c>
      <c r="W6" s="78">
        <f>U6+V6</f>
        <v>4.4000000000000004</v>
      </c>
      <c r="X6" s="92">
        <v>2.2903929714324378</v>
      </c>
      <c r="Y6" s="73">
        <v>2.223757529329657</v>
      </c>
      <c r="Z6" s="78">
        <v>4.5141505007620948</v>
      </c>
    </row>
    <row r="7" spans="1:26" x14ac:dyDescent="0.25">
      <c r="B7" s="3" t="s">
        <v>8</v>
      </c>
      <c r="C7" s="20">
        <v>2.94</v>
      </c>
      <c r="D7" s="18">
        <v>2.58</v>
      </c>
      <c r="E7" s="19">
        <v>5.53</v>
      </c>
      <c r="F7" s="15">
        <v>2.78</v>
      </c>
      <c r="G7" s="13">
        <v>2.57</v>
      </c>
      <c r="H7" s="17">
        <f t="shared" si="0"/>
        <v>5.35</v>
      </c>
      <c r="I7" s="20">
        <v>2.7842834449850007</v>
      </c>
      <c r="J7" s="13">
        <v>2.4300000000000002</v>
      </c>
      <c r="K7" s="55">
        <f t="shared" si="1"/>
        <v>5.2142834449850008</v>
      </c>
      <c r="L7" s="15">
        <v>2.75</v>
      </c>
      <c r="M7" s="66">
        <v>2.4300000000000002</v>
      </c>
      <c r="N7" s="19">
        <f t="shared" si="2"/>
        <v>5.18</v>
      </c>
      <c r="O7" s="15">
        <v>2.86</v>
      </c>
      <c r="P7" s="66">
        <v>2.4900000000000002</v>
      </c>
      <c r="Q7" s="71">
        <f t="shared" si="3"/>
        <v>5.35</v>
      </c>
      <c r="R7" s="15" t="s">
        <v>17</v>
      </c>
      <c r="S7" s="70" t="s">
        <v>17</v>
      </c>
      <c r="T7" s="19" t="s">
        <v>40</v>
      </c>
      <c r="U7" s="15">
        <v>2.68</v>
      </c>
      <c r="V7" s="70">
        <v>2.8</v>
      </c>
      <c r="W7" s="19">
        <f>U7+V7</f>
        <v>5.48</v>
      </c>
      <c r="X7" s="90">
        <v>2.74</v>
      </c>
      <c r="Y7" s="70">
        <v>3.35</v>
      </c>
      <c r="Z7" s="19">
        <v>6.09</v>
      </c>
    </row>
    <row r="8" spans="1:26" x14ac:dyDescent="0.25">
      <c r="B8" s="3" t="s">
        <v>9</v>
      </c>
      <c r="C8" s="20">
        <v>2.0099999999999998</v>
      </c>
      <c r="D8" s="18">
        <v>1.76</v>
      </c>
      <c r="E8" s="19">
        <v>3.77</v>
      </c>
      <c r="F8" s="15">
        <v>2</v>
      </c>
      <c r="G8" s="13">
        <v>1.81</v>
      </c>
      <c r="H8" s="17">
        <f t="shared" si="0"/>
        <v>3.81</v>
      </c>
      <c r="I8" s="15">
        <v>1.9773540000000001</v>
      </c>
      <c r="J8" s="13">
        <v>1.8164009999999999</v>
      </c>
      <c r="K8" s="55">
        <f t="shared" si="1"/>
        <v>3.793755</v>
      </c>
      <c r="L8" s="15">
        <v>2.0499999999999998</v>
      </c>
      <c r="M8" s="66">
        <v>1.800651</v>
      </c>
      <c r="N8" s="19">
        <f t="shared" si="2"/>
        <v>3.850651</v>
      </c>
      <c r="O8" s="15">
        <v>2.08</v>
      </c>
      <c r="P8" s="66">
        <v>1.87</v>
      </c>
      <c r="Q8" s="71">
        <f t="shared" si="3"/>
        <v>3.95</v>
      </c>
      <c r="R8" s="77">
        <v>2.0649494523557306</v>
      </c>
      <c r="S8" s="73">
        <v>1.8916010000000003</v>
      </c>
      <c r="T8" s="78">
        <v>3.9565504523557307</v>
      </c>
      <c r="U8" s="77">
        <v>2.08</v>
      </c>
      <c r="V8" s="73">
        <v>1.92</v>
      </c>
      <c r="W8" s="78">
        <f>U8+V8</f>
        <v>4</v>
      </c>
      <c r="X8" s="92">
        <v>2.13</v>
      </c>
      <c r="Y8" s="73">
        <v>1.95</v>
      </c>
      <c r="Z8" s="78">
        <v>4.08</v>
      </c>
    </row>
    <row r="9" spans="1:26" x14ac:dyDescent="0.25">
      <c r="B9" s="3" t="s">
        <v>10</v>
      </c>
      <c r="C9" s="20">
        <v>1.97</v>
      </c>
      <c r="D9" s="18">
        <v>1.68</v>
      </c>
      <c r="E9" s="19">
        <v>3.65</v>
      </c>
      <c r="F9" s="15">
        <v>1.95</v>
      </c>
      <c r="G9" s="13">
        <v>1.74</v>
      </c>
      <c r="H9" s="17">
        <f t="shared" si="0"/>
        <v>3.69</v>
      </c>
      <c r="I9" s="15">
        <v>1.907559</v>
      </c>
      <c r="J9" s="13">
        <v>1.744828</v>
      </c>
      <c r="K9" s="55">
        <f t="shared" si="1"/>
        <v>3.6523870000000001</v>
      </c>
      <c r="L9" s="15">
        <v>1.93</v>
      </c>
      <c r="M9" s="66">
        <v>1.7634930000000002</v>
      </c>
      <c r="N9" s="19">
        <f t="shared" si="2"/>
        <v>3.6934930000000001</v>
      </c>
      <c r="O9" s="15">
        <v>1.96</v>
      </c>
      <c r="P9" s="66">
        <v>1.81</v>
      </c>
      <c r="Q9" s="71">
        <f t="shared" si="3"/>
        <v>3.77</v>
      </c>
      <c r="R9" s="77">
        <v>1.9834897076660338</v>
      </c>
      <c r="S9" s="73">
        <v>1.8354649136595846</v>
      </c>
      <c r="T9" s="78">
        <v>3.8189546213256182</v>
      </c>
      <c r="U9" s="77">
        <v>1.99</v>
      </c>
      <c r="V9" s="73">
        <v>1.88</v>
      </c>
      <c r="W9" s="78">
        <f>U9+V9</f>
        <v>3.87</v>
      </c>
      <c r="X9" s="92">
        <v>2.02</v>
      </c>
      <c r="Y9" s="73">
        <v>1.93</v>
      </c>
      <c r="Z9" s="78">
        <v>3.95</v>
      </c>
    </row>
    <row r="10" spans="1:26" x14ac:dyDescent="0.25">
      <c r="B10" s="3" t="s">
        <v>11</v>
      </c>
      <c r="C10" s="20">
        <v>2.08</v>
      </c>
      <c r="D10" s="18">
        <v>2.0099999999999998</v>
      </c>
      <c r="E10" s="19">
        <v>4.08</v>
      </c>
      <c r="F10" s="15">
        <v>2.16</v>
      </c>
      <c r="G10" s="13">
        <v>2.21</v>
      </c>
      <c r="H10" s="17">
        <f>SUM(F10:G10)</f>
        <v>4.37</v>
      </c>
      <c r="I10" s="15">
        <v>2.0459239999999999</v>
      </c>
      <c r="J10" s="13">
        <v>2.0982590000000001</v>
      </c>
      <c r="K10" s="55">
        <f t="shared" si="1"/>
        <v>4.144183</v>
      </c>
      <c r="L10" s="15">
        <v>2.0499999999999998</v>
      </c>
      <c r="M10" s="66">
        <v>2.1481842428534303</v>
      </c>
      <c r="N10" s="19">
        <f t="shared" si="2"/>
        <v>4.1981842428534302</v>
      </c>
      <c r="O10" s="15">
        <v>2.0699999999999998</v>
      </c>
      <c r="P10" s="66">
        <v>2.2400000000000002</v>
      </c>
      <c r="Q10" s="71">
        <f t="shared" si="3"/>
        <v>4.3100000000000005</v>
      </c>
      <c r="R10" s="77">
        <v>2.099486723011569</v>
      </c>
      <c r="S10" s="73">
        <v>2.3165049114134533</v>
      </c>
      <c r="T10" s="78">
        <v>4.4159916344250227</v>
      </c>
      <c r="U10" s="77">
        <v>2.13</v>
      </c>
      <c r="V10" s="73">
        <v>2.42</v>
      </c>
      <c r="W10" s="78">
        <f>U10+V10</f>
        <v>4.55</v>
      </c>
      <c r="X10" s="92">
        <v>2.11</v>
      </c>
      <c r="Y10" s="73">
        <v>2.42</v>
      </c>
      <c r="Z10" s="78">
        <v>4.5299999999999994</v>
      </c>
    </row>
    <row r="11" spans="1:26" x14ac:dyDescent="0.25">
      <c r="A11" s="4"/>
      <c r="B11" s="3" t="s">
        <v>12</v>
      </c>
      <c r="C11" s="20">
        <v>2.29</v>
      </c>
      <c r="D11" s="18">
        <v>1.58</v>
      </c>
      <c r="E11" s="19">
        <v>3.87</v>
      </c>
      <c r="F11" s="21">
        <v>2.77</v>
      </c>
      <c r="G11" s="22">
        <v>2</v>
      </c>
      <c r="H11" s="23">
        <f t="shared" ref="H11" si="4">SUM(F11:G11)</f>
        <v>4.7699999999999996</v>
      </c>
      <c r="I11" s="21">
        <v>2.6060020000000002</v>
      </c>
      <c r="J11" s="22">
        <v>2.8586710000000002</v>
      </c>
      <c r="K11" s="55">
        <f t="shared" si="1"/>
        <v>5.4646730000000003</v>
      </c>
      <c r="L11" s="15">
        <v>3.18</v>
      </c>
      <c r="M11" s="66">
        <v>3.010621</v>
      </c>
      <c r="N11" s="19">
        <f t="shared" si="2"/>
        <v>6.1906210000000002</v>
      </c>
      <c r="O11" s="15">
        <v>3.19</v>
      </c>
      <c r="P11" s="66">
        <v>2.98</v>
      </c>
      <c r="Q11" s="71">
        <f t="shared" si="3"/>
        <v>6.17</v>
      </c>
      <c r="R11" s="77">
        <v>3.3023500000000001</v>
      </c>
      <c r="S11" s="73">
        <v>3.0869740000000001</v>
      </c>
      <c r="T11" s="78">
        <v>6.3893240000000002</v>
      </c>
      <c r="U11" s="77">
        <v>3.47</v>
      </c>
      <c r="V11" s="73">
        <v>2.96</v>
      </c>
      <c r="W11" s="78">
        <f>U11+V11</f>
        <v>6.43</v>
      </c>
      <c r="X11" s="92">
        <v>2.88</v>
      </c>
      <c r="Y11" s="73">
        <v>2.6</v>
      </c>
      <c r="Z11" s="78">
        <v>5.48</v>
      </c>
    </row>
    <row r="12" spans="1:26" x14ac:dyDescent="0.25">
      <c r="B12" s="3" t="s">
        <v>13</v>
      </c>
      <c r="C12" s="20" t="s">
        <v>17</v>
      </c>
      <c r="D12" s="18" t="s">
        <v>17</v>
      </c>
      <c r="E12" s="19" t="s">
        <v>17</v>
      </c>
      <c r="F12" s="20" t="s">
        <v>17</v>
      </c>
      <c r="G12" s="18" t="s">
        <v>17</v>
      </c>
      <c r="H12" s="17" t="s">
        <v>17</v>
      </c>
      <c r="I12" s="20">
        <v>3.26</v>
      </c>
      <c r="J12" s="24" t="s">
        <v>17</v>
      </c>
      <c r="K12" s="57" t="s">
        <v>17</v>
      </c>
      <c r="L12" s="15">
        <v>1.79</v>
      </c>
      <c r="M12" s="67" t="s">
        <v>17</v>
      </c>
      <c r="N12" s="19" t="s">
        <v>39</v>
      </c>
      <c r="O12" s="15">
        <v>2.4900000000000002</v>
      </c>
      <c r="P12" s="67">
        <v>1.88</v>
      </c>
      <c r="Q12" s="71">
        <f t="shared" si="3"/>
        <v>4.37</v>
      </c>
      <c r="R12" s="15" t="s">
        <v>17</v>
      </c>
      <c r="S12" s="18" t="s">
        <v>17</v>
      </c>
      <c r="T12" s="19" t="s">
        <v>40</v>
      </c>
      <c r="U12" s="15" t="s">
        <v>17</v>
      </c>
      <c r="V12" s="18" t="s">
        <v>17</v>
      </c>
      <c r="W12" s="19" t="s">
        <v>40</v>
      </c>
      <c r="X12" s="90" t="s">
        <v>43</v>
      </c>
      <c r="Y12" s="90" t="s">
        <v>17</v>
      </c>
      <c r="Z12" s="19" t="s">
        <v>40</v>
      </c>
    </row>
    <row r="13" spans="1:26" x14ac:dyDescent="0.25">
      <c r="B13" s="5" t="s">
        <v>14</v>
      </c>
      <c r="C13" s="20">
        <v>1.23</v>
      </c>
      <c r="D13" s="18">
        <v>1.43</v>
      </c>
      <c r="E13" s="19">
        <v>2.66</v>
      </c>
      <c r="F13" s="21">
        <v>1.2</v>
      </c>
      <c r="G13" s="18">
        <v>1.43</v>
      </c>
      <c r="H13" s="23">
        <v>2.63</v>
      </c>
      <c r="I13" s="21">
        <v>1.156266</v>
      </c>
      <c r="J13" s="18">
        <v>1.4583710000000001</v>
      </c>
      <c r="K13" s="55">
        <f t="shared" ref="K13" si="5">I13+J13</f>
        <v>2.6146370000000001</v>
      </c>
      <c r="L13" s="15">
        <v>1.1399999999999999</v>
      </c>
      <c r="M13" s="66">
        <v>1.38489</v>
      </c>
      <c r="N13" s="19">
        <f t="shared" si="2"/>
        <v>2.5248900000000001</v>
      </c>
      <c r="O13" s="15">
        <v>1.1599999999999999</v>
      </c>
      <c r="P13" s="66">
        <v>1.41</v>
      </c>
      <c r="Q13" s="71">
        <f t="shared" si="3"/>
        <v>2.57</v>
      </c>
      <c r="R13" s="77">
        <v>1.1633739999999999</v>
      </c>
      <c r="S13" s="73">
        <v>1.434215</v>
      </c>
      <c r="T13" s="78">
        <v>2.5975890000000001</v>
      </c>
      <c r="U13" s="77">
        <v>1.24</v>
      </c>
      <c r="V13" s="73">
        <v>1.42</v>
      </c>
      <c r="W13" s="78">
        <f>U13+V13</f>
        <v>2.66</v>
      </c>
      <c r="X13" s="92">
        <v>1.23</v>
      </c>
      <c r="Y13" s="73">
        <v>1.53</v>
      </c>
      <c r="Z13" s="78">
        <v>2.76</v>
      </c>
    </row>
    <row r="14" spans="1:26" ht="15.75" thickBot="1" x14ac:dyDescent="0.3">
      <c r="B14" s="6" t="s">
        <v>15</v>
      </c>
      <c r="C14" s="25">
        <v>1.75</v>
      </c>
      <c r="D14" s="27">
        <v>1.61</v>
      </c>
      <c r="E14" s="28">
        <v>3.36</v>
      </c>
      <c r="F14" s="25" t="s">
        <v>17</v>
      </c>
      <c r="G14" s="27" t="s">
        <v>17</v>
      </c>
      <c r="H14" s="28" t="s">
        <v>17</v>
      </c>
      <c r="I14" s="25">
        <v>1.78</v>
      </c>
      <c r="J14" s="26" t="s">
        <v>17</v>
      </c>
      <c r="K14" s="56" t="s">
        <v>17</v>
      </c>
      <c r="L14" s="59">
        <v>1.78</v>
      </c>
      <c r="M14" s="68">
        <v>1.93</v>
      </c>
      <c r="N14" s="28">
        <f t="shared" si="2"/>
        <v>3.71</v>
      </c>
      <c r="O14" s="59">
        <v>1.82</v>
      </c>
      <c r="P14" s="69" t="s">
        <v>41</v>
      </c>
      <c r="Q14" s="72" t="s">
        <v>40</v>
      </c>
      <c r="R14" s="79">
        <v>1.83</v>
      </c>
      <c r="S14" s="80">
        <v>2.29</v>
      </c>
      <c r="T14" s="81">
        <v>4.12</v>
      </c>
      <c r="U14" s="79">
        <v>1.56</v>
      </c>
      <c r="V14" s="80">
        <v>2.85</v>
      </c>
      <c r="W14" s="81">
        <f>U14+V14</f>
        <v>4.41</v>
      </c>
      <c r="X14" s="93" t="s">
        <v>17</v>
      </c>
      <c r="Y14" s="89" t="s">
        <v>17</v>
      </c>
      <c r="Z14" s="28" t="s">
        <v>40</v>
      </c>
    </row>
    <row r="15" spans="1:26" x14ac:dyDescent="0.25">
      <c r="B15" s="7"/>
      <c r="C15" s="8"/>
      <c r="D15" s="8"/>
      <c r="E15" s="8"/>
    </row>
    <row r="16" spans="1:26" x14ac:dyDescent="0.25">
      <c r="B16" s="8"/>
      <c r="C16" s="8"/>
      <c r="D16" s="8"/>
      <c r="E16" s="8"/>
    </row>
    <row r="17" spans="1:8" x14ac:dyDescent="0.25">
      <c r="B17" s="8"/>
      <c r="C17" s="8"/>
      <c r="D17" s="8"/>
      <c r="E17" s="8"/>
    </row>
    <row r="18" spans="1:8" x14ac:dyDescent="0.25">
      <c r="B18" s="61"/>
      <c r="C18" s="63"/>
      <c r="D18" s="8"/>
      <c r="E18" s="8"/>
    </row>
    <row r="19" spans="1:8" x14ac:dyDescent="0.25">
      <c r="B19" s="62"/>
      <c r="C19" s="64"/>
      <c r="D19" s="8"/>
      <c r="E19" s="8"/>
    </row>
    <row r="20" spans="1:8" x14ac:dyDescent="0.25">
      <c r="B20" s="62"/>
      <c r="C20" s="64"/>
      <c r="D20" s="8"/>
      <c r="E20" s="8"/>
      <c r="H20" s="9"/>
    </row>
    <row r="21" spans="1:8" x14ac:dyDescent="0.25">
      <c r="B21" s="62"/>
      <c r="C21" s="64"/>
      <c r="D21" s="8"/>
      <c r="E21" s="8"/>
    </row>
    <row r="22" spans="1:8" x14ac:dyDescent="0.25">
      <c r="A22" s="9"/>
      <c r="B22" s="62"/>
      <c r="C22" s="64"/>
      <c r="D22" s="8"/>
      <c r="E22" s="8"/>
    </row>
    <row r="23" spans="1:8" x14ac:dyDescent="0.25">
      <c r="B23" s="62"/>
      <c r="C23" s="64"/>
      <c r="D23" s="8"/>
      <c r="E23" s="8"/>
    </row>
    <row r="24" spans="1:8" x14ac:dyDescent="0.25">
      <c r="B24" s="62"/>
      <c r="C24" s="64"/>
      <c r="D24" s="8"/>
      <c r="E24" s="8"/>
    </row>
    <row r="25" spans="1:8" x14ac:dyDescent="0.25">
      <c r="B25" s="62"/>
      <c r="C25" s="64"/>
      <c r="D25" s="8"/>
      <c r="E25" s="8"/>
    </row>
    <row r="26" spans="1:8" x14ac:dyDescent="0.25">
      <c r="B26" s="62"/>
      <c r="C26" s="64"/>
      <c r="D26" s="62"/>
      <c r="E26" s="9"/>
    </row>
    <row r="27" spans="1:8" x14ac:dyDescent="0.25">
      <c r="B27" s="62"/>
      <c r="C27" s="64"/>
      <c r="D27" s="62"/>
    </row>
    <row r="28" spans="1:8" x14ac:dyDescent="0.25">
      <c r="B28" s="62"/>
      <c r="C28" s="64"/>
      <c r="D28" s="62"/>
    </row>
    <row r="29" spans="1:8" x14ac:dyDescent="0.25">
      <c r="B29" s="62"/>
      <c r="C29" s="62"/>
      <c r="D29" s="62"/>
    </row>
  </sheetData>
  <mergeCells count="8">
    <mergeCell ref="U3:W3"/>
    <mergeCell ref="X3:Z3"/>
    <mergeCell ref="R3:T3"/>
    <mergeCell ref="I3:K3"/>
    <mergeCell ref="F3:H3"/>
    <mergeCell ref="L3:N3"/>
    <mergeCell ref="C3:E3"/>
    <mergeCell ref="O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Métadonnées</vt:lpstr>
      <vt:lpstr>Avertissement</vt:lpstr>
      <vt:lpstr>Bassin hydrographique</vt:lpstr>
    </vt:vector>
  </TitlesOfParts>
  <Company>Onema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VALIMAHAMED Anar</dc:creator>
  <cp:lastModifiedBy>CANN Caroline</cp:lastModifiedBy>
  <dcterms:created xsi:type="dcterms:W3CDTF">2019-10-22T09:37:14Z</dcterms:created>
  <dcterms:modified xsi:type="dcterms:W3CDTF">2024-04-17T09:50:43Z</dcterms:modified>
</cp:coreProperties>
</file>