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60" yWindow="285" windowWidth="20730" windowHeight="11760" activeTab="2"/>
  </bookViews>
  <sheets>
    <sheet name="Métadonnées" sheetId="4" r:id="rId1"/>
    <sheet name="Avertissement" sheetId="1" r:id="rId2"/>
    <sheet name="Dépenses Xe programme" sheetId="3" r:id="rId3"/>
  </sheets>
  <calcPr calcId="145621"/>
</workbook>
</file>

<file path=xl/calcChain.xml><?xml version="1.0" encoding="utf-8"?>
<calcChain xmlns="http://schemas.openxmlformats.org/spreadsheetml/2006/main">
  <c r="E36" i="3" l="1"/>
  <c r="F36" i="3"/>
  <c r="G36" i="3"/>
  <c r="D36" i="3"/>
  <c r="J36" i="3" s="1"/>
  <c r="K36" i="3" s="1"/>
  <c r="I36" i="3"/>
  <c r="H36" i="3"/>
  <c r="J37" i="3"/>
  <c r="K37" i="3" s="1"/>
  <c r="J35" i="3"/>
  <c r="K35" i="3" s="1"/>
  <c r="J34" i="3"/>
  <c r="K34" i="3" s="1"/>
  <c r="J33" i="3"/>
  <c r="K33" i="3" s="1"/>
  <c r="E32" i="3"/>
  <c r="F32" i="3"/>
  <c r="G32" i="3"/>
  <c r="H32" i="3"/>
  <c r="I32" i="3"/>
  <c r="D32" i="3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25" i="3"/>
  <c r="K25" i="3" s="1"/>
  <c r="J21" i="3"/>
  <c r="K21" i="3" s="1"/>
  <c r="J22" i="3"/>
  <c r="K22" i="3" s="1"/>
  <c r="J23" i="3"/>
  <c r="K23" i="3" s="1"/>
  <c r="J20" i="3"/>
  <c r="K20" i="3" s="1"/>
  <c r="G24" i="3"/>
  <c r="H24" i="3"/>
  <c r="I24" i="3"/>
  <c r="E24" i="3"/>
  <c r="F24" i="3"/>
  <c r="D24" i="3"/>
  <c r="D19" i="3"/>
  <c r="J15" i="3"/>
  <c r="K15" i="3" s="1"/>
  <c r="J16" i="3"/>
  <c r="K16" i="3" s="1"/>
  <c r="J17" i="3"/>
  <c r="K17" i="3" s="1"/>
  <c r="J18" i="3"/>
  <c r="K18" i="3" s="1"/>
  <c r="J14" i="3"/>
  <c r="K14" i="3" s="1"/>
  <c r="J12" i="3"/>
  <c r="K12" i="3" s="1"/>
  <c r="I13" i="3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5" i="3"/>
  <c r="K5" i="3" s="1"/>
  <c r="H19" i="3"/>
  <c r="F19" i="3"/>
  <c r="G19" i="3"/>
  <c r="E19" i="3"/>
  <c r="I19" i="3"/>
  <c r="E13" i="3"/>
  <c r="F13" i="3"/>
  <c r="G13" i="3"/>
  <c r="H13" i="3"/>
  <c r="D13" i="3"/>
  <c r="J13" i="3" l="1"/>
  <c r="K13" i="3" s="1"/>
  <c r="J32" i="3"/>
  <c r="K32" i="3" s="1"/>
  <c r="J24" i="3"/>
  <c r="K24" i="3" s="1"/>
  <c r="J19" i="3"/>
  <c r="K19" i="3" s="1"/>
</calcChain>
</file>

<file path=xl/sharedStrings.xml><?xml version="1.0" encoding="utf-8"?>
<sst xmlns="http://schemas.openxmlformats.org/spreadsheetml/2006/main" count="66" uniqueCount="66">
  <si>
    <t>http://www.etalab.gouv.fr/licence-ouverte-open-licence</t>
  </si>
  <si>
    <t>Synthèse des paiements 2013-2018 des 6 agences de l’eau dans le cadre des 10es programmes pluriannuels d’intervention</t>
  </si>
  <si>
    <t>Total</t>
  </si>
  <si>
    <t>Total V. Contribution à l'ONEMA (ligne de prog 50)
et reversement au Budget de l'Etat</t>
  </si>
  <si>
    <t>Reversement au Budget de l'Etat</t>
  </si>
  <si>
    <t>dont reversement Ecophyto</t>
  </si>
  <si>
    <t>V. Contribution à l'ONEMA (ligne de programme 50)</t>
  </si>
  <si>
    <t>Total IV. Depenses courantes et autres depenses</t>
  </si>
  <si>
    <t>49 Dépenses courantes liées aux interventions</t>
  </si>
  <si>
    <t>48 Dépenses courantes liées aux redevances</t>
  </si>
  <si>
    <t>45 Charges financières</t>
  </si>
  <si>
    <t>44 Charges de régularisation</t>
  </si>
  <si>
    <t>43 Dépenses de personnel</t>
  </si>
  <si>
    <t>42 Immobilisations</t>
  </si>
  <si>
    <t>41 Fonctionnement hors amortissement et hors personnel</t>
  </si>
  <si>
    <t>IV. Depenses courantes et autres depenses</t>
  </si>
  <si>
    <t xml:space="preserve"> Total III. Conduite et developpement des politiques</t>
  </si>
  <si>
    <t>34 Information, communication , etc</t>
  </si>
  <si>
    <t>33 Action internationale</t>
  </si>
  <si>
    <t>32 Connaissance environnementale</t>
  </si>
  <si>
    <t>31 Etudes générales</t>
  </si>
  <si>
    <t>III. Conduite et developpement des politiques</t>
  </si>
  <si>
    <t>Total II. Gestion des milieux</t>
  </si>
  <si>
    <t>29 Planification et gestion a l'échelle du bassin</t>
  </si>
  <si>
    <t>25 Eau potable</t>
  </si>
  <si>
    <t>24 Restauration et gestion des milieux aquatiques</t>
  </si>
  <si>
    <t>23 Protection de la ressource</t>
  </si>
  <si>
    <t>21 Gestion quantitative de la ressource</t>
  </si>
  <si>
    <t>II. Gestion des milieux</t>
  </si>
  <si>
    <t>Total  I. Lutte contre la pollution</t>
  </si>
  <si>
    <t>19 Divers pollution</t>
  </si>
  <si>
    <t>18 Lutte contre la pollution agricole</t>
  </si>
  <si>
    <t>17 Primes de performance épuratoire</t>
  </si>
  <si>
    <t>15 Assistance technique a la dépollution</t>
  </si>
  <si>
    <t>14 Elimination des déchets</t>
  </si>
  <si>
    <t>13 Lutte contre la poll. des activités économiques hors agricoles</t>
  </si>
  <si>
    <t>12 Reseaux d'assainissement des eaux usées domestiques</t>
  </si>
  <si>
    <t>11 Installations de traitement des eaux usées domestiques</t>
  </si>
  <si>
    <t>I. Lutte contre la pollution</t>
  </si>
  <si>
    <t>%</t>
  </si>
  <si>
    <t>TOTAL</t>
  </si>
  <si>
    <t>en euros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</si>
  <si>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</si>
  <si>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</si>
  <si>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</si>
  <si>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indexed="8"/>
        <rFont val="Arial"/>
        <family val="2"/>
      </rPr>
      <t>"Métadonnées"</t>
    </r>
  </si>
  <si>
    <r>
      <t xml:space="preserve">- le présent onglet </t>
    </r>
    <r>
      <rPr>
        <b/>
        <sz val="10"/>
        <color indexed="8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</si>
  <si>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</si>
  <si>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</si>
  <si>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</si>
  <si>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indexed="8"/>
        <rFont val="Arial"/>
        <family val="2"/>
      </rPr>
      <t xml:space="preserve"> "Dépenses X</t>
    </r>
    <r>
      <rPr>
        <b/>
        <vertAlign val="superscript"/>
        <sz val="10"/>
        <color indexed="8"/>
        <rFont val="Arial"/>
        <family val="2"/>
      </rPr>
      <t>eme</t>
    </r>
    <r>
      <rPr>
        <b/>
        <sz val="10"/>
        <color indexed="8"/>
        <rFont val="Arial"/>
        <family val="2"/>
      </rPr>
      <t xml:space="preserve"> programme" </t>
    </r>
    <r>
      <rPr>
        <sz val="10"/>
        <color indexed="8"/>
        <rFont val="Arial"/>
        <family val="2"/>
      </rPr>
      <t>(jeu de données)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</si>
  <si>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</si>
  <si>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</si>
  <si>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</si>
  <si>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</si>
  <si>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</si>
  <si>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</si>
  <si>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Date du jeu de données</t>
  </si>
  <si>
    <t>Année considérée</t>
  </si>
  <si>
    <t>Jaune budgétaire des agences de l'eau 2020</t>
  </si>
  <si>
    <t>Annuelle</t>
  </si>
  <si>
    <t>2013-2018</t>
  </si>
  <si>
    <t>MTES/DGALN/DEB/ATAP2</t>
  </si>
  <si>
    <t>Synthèse des paiements 2013-2018 des 6 agences de l’eau dans le cadre des 10es programmes pluriannuels d’intervention - Réalisations 2013-2018  (en €)</t>
  </si>
  <si>
    <t>50 Contribution ONEMA/AFB</t>
  </si>
  <si>
    <t xml:space="preserve">Ce jeu de données présente la synthèse des paiements relatifs aux 10e programmes d'interventions des agences de l'eau métropolitaine.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</si>
</sst>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7" fillId="5" borderId="0" xfId="0" applyFont="1" applyFill="1" applyAlignment="1">
      <alignment vertical="top"/>
    </xf>
    <xf numFmtId="0" fontId="2" fillId="4" borderId="0" xfId="0" applyFont="1" applyFill="1"/>
    <xf numFmtId="0" fontId="6" fillId="4" borderId="0" xfId="0" applyFont="1" applyFill="1"/>
    <xf numFmtId="0" fontId="2" fillId="4" borderId="0" xfId="0" quotePrefix="1" applyFont="1" applyFill="1"/>
    <xf numFmtId="17" fontId="2" fillId="4" borderId="0" xfId="0" applyNumberFormat="1" applyFont="1" applyFill="1" applyAlignment="1">
      <alignment horizontal="left"/>
    </xf>
    <xf numFmtId="0" fontId="2" fillId="4" borderId="0" xfId="0" applyFont="1" applyFill="1" applyAlignment="1"/>
    <xf numFmtId="0" fontId="12" fillId="4" borderId="0" xfId="3" applyFont="1" applyFill="1" applyAlignment="1"/>
    <xf numFmtId="0" fontId="3" fillId="6" borderId="0" xfId="0" applyFont="1" applyFill="1"/>
    <xf numFmtId="0" fontId="3" fillId="7" borderId="0" xfId="0" applyFont="1" applyFill="1"/>
    <xf numFmtId="0" fontId="0" fillId="4" borderId="0" xfId="0" applyFont="1" applyFill="1"/>
    <xf numFmtId="0" fontId="0" fillId="6" borderId="0" xfId="0" applyFont="1" applyFill="1"/>
    <xf numFmtId="0" fontId="0" fillId="7" borderId="0" xfId="0" applyFont="1" applyFill="1"/>
    <xf numFmtId="0" fontId="13" fillId="4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0" borderId="0" xfId="0" applyFont="1"/>
    <xf numFmtId="0" fontId="2" fillId="4" borderId="0" xfId="0" applyFont="1" applyFill="1" applyAlignment="1">
      <alignment horizontal="left"/>
    </xf>
    <xf numFmtId="0" fontId="14" fillId="4" borderId="0" xfId="0" applyFont="1" applyFill="1"/>
    <xf numFmtId="0" fontId="15" fillId="0" borderId="0" xfId="0" applyFont="1"/>
    <xf numFmtId="0" fontId="15" fillId="0" borderId="0" xfId="0" applyFont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1" xfId="1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0" fontId="15" fillId="0" borderId="8" xfId="2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2" xfId="1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0" fontId="15" fillId="0" borderId="16" xfId="2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0" fontId="15" fillId="0" borderId="4" xfId="2" applyNumberFormat="1" applyFont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9" xfId="1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10" fontId="15" fillId="0" borderId="10" xfId="2" applyNumberFormat="1" applyFont="1" applyBorder="1" applyAlignment="1">
      <alignment horizontal="center" vertical="center"/>
    </xf>
    <xf numFmtId="3" fontId="15" fillId="0" borderId="9" xfId="0" applyNumberFormat="1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1" xfId="1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</cellXfs>
  <cellStyles count="4">
    <cellStyle name="HyperLink" xfId="3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19050</xdr:rowOff>
    </xdr:from>
    <xdr:to>
      <xdr:col>6</xdr:col>
      <xdr:colOff>161925</xdr:colOff>
      <xdr:row>4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09550"/>
          <a:ext cx="1466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</xdr:row>
      <xdr:rowOff>152400</xdr:rowOff>
    </xdr:from>
    <xdr:to>
      <xdr:col>4</xdr:col>
      <xdr:colOff>0</xdr:colOff>
      <xdr:row>3</xdr:row>
      <xdr:rowOff>95250</xdr:rowOff>
    </xdr:to>
    <xdr:pic>
      <xdr:nvPicPr>
        <xdr:cNvPr id="3" name="Image 2" descr="Données personnelles - AD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42900"/>
          <a:ext cx="857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alab.gouv.fr/licence-ouverte-open-licen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7" sqref="E17:Q22"/>
    </sheetView>
  </sheetViews>
  <sheetFormatPr baseColWidth="10" defaultRowHeight="15" x14ac:dyDescent="0.25"/>
  <cols>
    <col min="1" max="1" width="2.28515625" customWidth="1"/>
    <col min="2" max="2" width="9" customWidth="1"/>
    <col min="7" max="7" width="14.28515625" customWidth="1"/>
  </cols>
  <sheetData>
    <row r="1" spans="1:17" x14ac:dyDescent="0.25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x14ac:dyDescent="0.25">
      <c r="A6" s="17"/>
      <c r="B6" s="18"/>
      <c r="C6" s="16"/>
      <c r="D6" s="19" t="s">
        <v>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7"/>
      <c r="B8" s="18"/>
      <c r="C8" s="16"/>
      <c r="D8" s="7" t="s">
        <v>51</v>
      </c>
      <c r="E8" s="8"/>
      <c r="F8" s="8"/>
      <c r="G8" s="8" t="s">
        <v>62</v>
      </c>
      <c r="H8" s="8"/>
      <c r="I8" s="1"/>
      <c r="J8" s="8"/>
      <c r="K8" s="8"/>
      <c r="L8" s="8"/>
      <c r="M8" s="8"/>
      <c r="N8" s="8"/>
      <c r="O8" s="16"/>
      <c r="P8" s="16"/>
      <c r="Q8" s="16"/>
    </row>
    <row r="9" spans="1:17" x14ac:dyDescent="0.25">
      <c r="A9" s="17"/>
      <c r="B9" s="18"/>
      <c r="C9" s="16"/>
      <c r="D9" s="7" t="s">
        <v>52</v>
      </c>
      <c r="E9" s="8"/>
      <c r="F9" s="8"/>
      <c r="G9" s="8" t="s">
        <v>59</v>
      </c>
      <c r="H9" s="8"/>
      <c r="I9" s="8"/>
      <c r="J9" s="8"/>
      <c r="K9" s="8"/>
      <c r="L9" s="8"/>
      <c r="M9" s="8"/>
      <c r="N9" s="8"/>
      <c r="O9" s="16"/>
      <c r="P9" s="16"/>
      <c r="Q9" s="16"/>
    </row>
    <row r="10" spans="1:17" s="22" customFormat="1" ht="30" customHeight="1" x14ac:dyDescent="0.2">
      <c r="A10" s="20"/>
      <c r="B10" s="21"/>
      <c r="C10" s="9"/>
      <c r="D10" s="7" t="s">
        <v>53</v>
      </c>
      <c r="E10" s="8"/>
      <c r="F10" s="9"/>
      <c r="G10" s="83" t="s">
        <v>65</v>
      </c>
      <c r="H10" s="83"/>
      <c r="I10" s="83"/>
      <c r="J10" s="83"/>
      <c r="K10" s="83"/>
      <c r="L10" s="83"/>
      <c r="M10" s="83"/>
      <c r="N10" s="83"/>
      <c r="O10" s="9"/>
      <c r="P10" s="9"/>
      <c r="Q10" s="9"/>
    </row>
    <row r="11" spans="1:17" x14ac:dyDescent="0.25">
      <c r="A11" s="17"/>
      <c r="B11" s="18"/>
      <c r="C11" s="16"/>
      <c r="D11" s="7" t="s">
        <v>54</v>
      </c>
      <c r="E11" s="16"/>
      <c r="F11" s="16"/>
      <c r="G11" s="8" t="s">
        <v>55</v>
      </c>
      <c r="H11" s="8"/>
      <c r="I11" s="8"/>
      <c r="J11" s="8"/>
      <c r="K11" s="8"/>
      <c r="L11" s="8"/>
      <c r="M11" s="8"/>
      <c r="N11" s="8"/>
      <c r="O11" s="16"/>
      <c r="P11" s="16"/>
      <c r="Q11" s="16"/>
    </row>
    <row r="12" spans="1:17" x14ac:dyDescent="0.25">
      <c r="A12" s="17"/>
      <c r="B12" s="18"/>
      <c r="C12" s="16"/>
      <c r="D12" s="7" t="s">
        <v>56</v>
      </c>
      <c r="E12" s="8"/>
      <c r="F12" s="8"/>
      <c r="G12" s="8" t="s">
        <v>60</v>
      </c>
      <c r="H12" s="8"/>
      <c r="I12" s="8"/>
      <c r="J12" s="8"/>
      <c r="K12" s="8"/>
      <c r="L12" s="8"/>
      <c r="M12" s="8"/>
      <c r="N12" s="8"/>
      <c r="O12" s="16"/>
      <c r="P12" s="16"/>
      <c r="Q12" s="16"/>
    </row>
    <row r="13" spans="1:17" x14ac:dyDescent="0.25">
      <c r="A13" s="17"/>
      <c r="B13" s="18"/>
      <c r="C13" s="16"/>
      <c r="D13" s="7" t="s">
        <v>57</v>
      </c>
      <c r="E13" s="8"/>
      <c r="F13" s="8"/>
      <c r="G13" s="11">
        <v>44105</v>
      </c>
      <c r="H13" s="8"/>
      <c r="I13" s="8"/>
      <c r="J13" s="8"/>
      <c r="K13" s="8"/>
      <c r="L13" s="8"/>
      <c r="M13" s="8"/>
      <c r="N13" s="8"/>
      <c r="O13" s="16"/>
      <c r="P13" s="16"/>
      <c r="Q13" s="16"/>
    </row>
    <row r="14" spans="1:17" x14ac:dyDescent="0.25">
      <c r="A14" s="17"/>
      <c r="B14" s="18"/>
      <c r="C14" s="16"/>
      <c r="D14" s="7" t="s">
        <v>58</v>
      </c>
      <c r="E14" s="8"/>
      <c r="F14" s="8"/>
      <c r="G14" s="23" t="s">
        <v>61</v>
      </c>
      <c r="H14" s="8"/>
      <c r="I14" s="8"/>
      <c r="J14" s="8"/>
      <c r="K14" s="8"/>
      <c r="L14" s="8"/>
      <c r="M14" s="8"/>
      <c r="N14" s="8"/>
      <c r="O14" s="16"/>
      <c r="P14" s="16"/>
      <c r="Q14" s="16"/>
    </row>
    <row r="15" spans="1:17" x14ac:dyDescent="0.25">
      <c r="A15" s="17"/>
      <c r="B15" s="18"/>
      <c r="C15" s="16"/>
      <c r="D15" s="24"/>
      <c r="E15" s="8"/>
      <c r="F15" s="8"/>
      <c r="G15" s="8"/>
      <c r="H15" s="8"/>
      <c r="I15" s="8"/>
      <c r="J15" s="8"/>
      <c r="K15" s="8"/>
      <c r="L15" s="8"/>
      <c r="M15" s="8"/>
      <c r="N15" s="8"/>
      <c r="O15" s="16"/>
      <c r="P15" s="16"/>
      <c r="Q15" s="16"/>
    </row>
    <row r="16" spans="1:17" x14ac:dyDescent="0.25">
      <c r="A16" s="17"/>
      <c r="B16" s="18"/>
      <c r="C16" s="16"/>
      <c r="D16" s="16"/>
      <c r="E16" s="16"/>
      <c r="F16" s="16"/>
      <c r="G16" s="16"/>
      <c r="H16" s="8"/>
      <c r="I16" s="8"/>
      <c r="J16" s="8"/>
      <c r="K16" s="8"/>
      <c r="L16" s="8"/>
      <c r="M16" s="8"/>
      <c r="N16" s="8"/>
      <c r="O16" s="16"/>
      <c r="P16" s="16"/>
      <c r="Q16" s="16"/>
    </row>
    <row r="17" spans="1:17" x14ac:dyDescent="0.25">
      <c r="A17" s="17"/>
      <c r="B17" s="18"/>
      <c r="C17" s="16"/>
      <c r="D17" s="8"/>
      <c r="E17" s="8"/>
      <c r="F17" s="8"/>
      <c r="G17" s="8"/>
      <c r="H17" s="8"/>
      <c r="I17" s="8"/>
      <c r="J17" s="16"/>
      <c r="K17" s="16"/>
      <c r="L17" s="16"/>
      <c r="M17" s="6"/>
      <c r="N17" s="6"/>
      <c r="O17" s="6"/>
      <c r="P17" s="6"/>
      <c r="Q17" s="6"/>
    </row>
    <row r="18" spans="1:17" x14ac:dyDescent="0.25">
      <c r="A18" s="17"/>
      <c r="B18" s="18"/>
      <c r="C18" s="16"/>
      <c r="D18" s="8"/>
      <c r="E18" s="8"/>
      <c r="F18" s="16"/>
      <c r="G18" s="16"/>
      <c r="H18" s="16"/>
      <c r="I18" s="16"/>
      <c r="J18" s="16"/>
      <c r="K18" s="16"/>
      <c r="L18" s="16"/>
      <c r="M18" s="6"/>
      <c r="N18" s="6"/>
      <c r="O18" s="6"/>
      <c r="P18" s="6"/>
      <c r="Q18" s="6"/>
    </row>
    <row r="19" spans="1:17" x14ac:dyDescent="0.25">
      <c r="A19" s="17"/>
      <c r="B19" s="18"/>
      <c r="C19" s="16"/>
      <c r="D19" s="8"/>
      <c r="E19" s="8"/>
      <c r="F19" s="16"/>
      <c r="G19" s="16"/>
      <c r="H19" s="16"/>
      <c r="I19" s="16"/>
      <c r="J19" s="16"/>
      <c r="K19" s="16"/>
      <c r="L19" s="16"/>
      <c r="M19" s="6"/>
      <c r="N19" s="6"/>
      <c r="O19" s="6"/>
      <c r="P19" s="6"/>
      <c r="Q19" s="6"/>
    </row>
    <row r="20" spans="1:17" x14ac:dyDescent="0.25">
      <c r="A20" s="17"/>
      <c r="B20" s="18"/>
      <c r="C20" s="16"/>
      <c r="D20" s="8"/>
      <c r="E20" s="8"/>
      <c r="F20" s="8"/>
      <c r="G20" s="16"/>
      <c r="H20" s="16"/>
      <c r="I20" s="16"/>
      <c r="J20" s="16"/>
      <c r="K20" s="16"/>
      <c r="L20" s="16"/>
      <c r="M20" s="6"/>
      <c r="N20" s="6"/>
      <c r="O20" s="6"/>
      <c r="P20" s="6"/>
      <c r="Q20" s="6"/>
    </row>
    <row r="21" spans="1:17" x14ac:dyDescent="0.25">
      <c r="A21" s="17"/>
      <c r="B21" s="18"/>
      <c r="C21" s="16"/>
      <c r="D21" s="16"/>
      <c r="E21" s="16"/>
      <c r="F21" s="8"/>
      <c r="G21" s="16"/>
      <c r="H21" s="8"/>
      <c r="I21" s="8"/>
      <c r="J21" s="16"/>
      <c r="K21" s="16"/>
      <c r="L21" s="16"/>
      <c r="M21" s="6"/>
      <c r="N21" s="6"/>
      <c r="O21" s="6"/>
      <c r="P21" s="6"/>
      <c r="Q21" s="6"/>
    </row>
    <row r="22" spans="1:17" x14ac:dyDescent="0.25">
      <c r="A22" s="17"/>
      <c r="B22" s="18"/>
      <c r="C22" s="16"/>
      <c r="D22" s="8"/>
      <c r="E22" s="8"/>
      <c r="F22" s="8"/>
      <c r="G22" s="16"/>
      <c r="H22" s="8"/>
      <c r="I22" s="8"/>
      <c r="J22" s="16"/>
      <c r="K22" s="16"/>
      <c r="L22" s="16"/>
      <c r="M22" s="6"/>
      <c r="N22" s="6"/>
      <c r="O22" s="6"/>
      <c r="P22" s="6"/>
      <c r="Q22" s="6"/>
    </row>
    <row r="23" spans="1:17" x14ac:dyDescent="0.25">
      <c r="A23" s="17"/>
      <c r="B23" s="18"/>
      <c r="C23" s="16"/>
      <c r="D23" s="8"/>
      <c r="E23" s="8"/>
      <c r="F23" s="8"/>
      <c r="G23" s="8"/>
      <c r="H23" s="8"/>
      <c r="I23" s="8"/>
      <c r="J23" s="16"/>
      <c r="K23" s="16"/>
      <c r="L23" s="16"/>
    </row>
    <row r="24" spans="1:17" x14ac:dyDescent="0.25">
      <c r="A24" s="17"/>
      <c r="B24" s="18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6"/>
      <c r="P24" s="16"/>
      <c r="Q24" s="16"/>
    </row>
  </sheetData>
  <mergeCells count="1">
    <mergeCell ref="G10:N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E24" sqref="E24"/>
    </sheetView>
  </sheetViews>
  <sheetFormatPr baseColWidth="10" defaultRowHeight="15" x14ac:dyDescent="0.25"/>
  <cols>
    <col min="1" max="1" width="4.42578125" customWidth="1"/>
    <col min="17" max="17" width="11.42578125" style="6"/>
  </cols>
  <sheetData>
    <row r="1" spans="1:16" customFormat="1" ht="15.75" x14ac:dyDescent="0.25">
      <c r="A1" s="2"/>
      <c r="B1" s="2"/>
      <c r="C1" s="2"/>
      <c r="D1" s="3" t="s">
        <v>42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customFormat="1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customFormat="1" x14ac:dyDescent="0.25">
      <c r="A3" s="6"/>
      <c r="B3" s="7" t="s">
        <v>43</v>
      </c>
      <c r="C3" s="8"/>
      <c r="D3" s="8"/>
      <c r="E3" s="8" t="s">
        <v>44</v>
      </c>
      <c r="F3" s="8"/>
      <c r="G3" s="8"/>
      <c r="H3" s="8"/>
      <c r="I3" s="8"/>
      <c r="J3" s="8"/>
      <c r="K3" s="8"/>
      <c r="L3" s="8"/>
      <c r="M3" s="6"/>
      <c r="N3" s="6"/>
      <c r="O3" s="6"/>
      <c r="P3" s="6"/>
    </row>
    <row r="4" spans="1:16" customFormat="1" x14ac:dyDescent="0.25">
      <c r="A4" s="9"/>
      <c r="B4" s="6"/>
      <c r="C4" s="6"/>
      <c r="D4" s="6"/>
      <c r="E4" s="10" t="s">
        <v>45</v>
      </c>
      <c r="F4" s="8"/>
      <c r="G4" s="8"/>
      <c r="H4" s="8"/>
      <c r="I4" s="8"/>
      <c r="J4" s="8"/>
      <c r="K4" s="8"/>
      <c r="L4" s="8"/>
      <c r="M4" s="6"/>
      <c r="N4" s="6"/>
      <c r="O4" s="6"/>
      <c r="P4" s="6"/>
    </row>
    <row r="5" spans="1:16" customFormat="1" x14ac:dyDescent="0.25">
      <c r="A5" s="9"/>
      <c r="B5" s="6"/>
      <c r="C5" s="6"/>
      <c r="D5" s="6"/>
      <c r="E5" s="10" t="s">
        <v>46</v>
      </c>
      <c r="F5" s="8"/>
      <c r="G5" s="8"/>
      <c r="H5" s="8"/>
      <c r="I5" s="8"/>
      <c r="J5" s="8"/>
      <c r="K5" s="8"/>
      <c r="L5" s="8"/>
      <c r="M5" s="6"/>
      <c r="N5" s="6"/>
      <c r="O5" s="6"/>
      <c r="P5" s="6"/>
    </row>
    <row r="6" spans="1:16" customFormat="1" x14ac:dyDescent="0.25">
      <c r="A6" s="9"/>
      <c r="B6" s="6"/>
      <c r="C6" s="6"/>
      <c r="D6" s="6"/>
      <c r="E6" s="10" t="s">
        <v>50</v>
      </c>
      <c r="F6" s="8"/>
      <c r="G6" s="8"/>
      <c r="H6" s="8"/>
      <c r="I6" s="8"/>
      <c r="J6" s="8"/>
      <c r="K6" s="8"/>
      <c r="L6" s="8"/>
      <c r="M6" s="6"/>
      <c r="N6" s="6"/>
      <c r="O6" s="6"/>
      <c r="P6" s="6"/>
    </row>
    <row r="7" spans="1:16" customFormat="1" x14ac:dyDescent="0.25">
      <c r="A7" s="9"/>
      <c r="B7" s="9"/>
      <c r="C7" s="7"/>
      <c r="D7" s="8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customFormat="1" x14ac:dyDescent="0.25">
      <c r="A8" s="6"/>
      <c r="B8" s="7" t="s">
        <v>47</v>
      </c>
      <c r="C8" s="9"/>
      <c r="D8" s="9"/>
      <c r="E8" s="12" t="s">
        <v>48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customFormat="1" x14ac:dyDescent="0.25">
      <c r="A9" s="6"/>
      <c r="B9" s="6"/>
      <c r="C9" s="9"/>
      <c r="D9" s="9"/>
      <c r="E9" s="8" t="s">
        <v>49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customFormat="1" x14ac:dyDescent="0.25">
      <c r="A10" s="6"/>
      <c r="B10" s="6"/>
      <c r="C10" s="9"/>
      <c r="D10" s="9"/>
      <c r="E10" s="13" t="s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customFormat="1" x14ac:dyDescent="0.25">
      <c r="A12" s="6"/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6"/>
      <c r="O12" s="6"/>
      <c r="P12" s="6"/>
    </row>
    <row r="13" spans="1:16" customFormat="1" x14ac:dyDescent="0.25">
      <c r="A13" s="6"/>
      <c r="B13" s="6"/>
      <c r="C13" s="6"/>
      <c r="D13" s="6"/>
      <c r="E13" s="6"/>
      <c r="F13" s="6"/>
      <c r="G13" s="8"/>
      <c r="H13" s="8"/>
      <c r="I13" s="8"/>
      <c r="J13" s="8"/>
      <c r="K13" s="8"/>
      <c r="L13" s="8"/>
      <c r="M13" s="8"/>
      <c r="N13" s="6"/>
      <c r="O13" s="6"/>
      <c r="P13" s="6"/>
    </row>
    <row r="14" spans="1:16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customForma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customForma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customForma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customForma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customForma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customForma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hyperlinks>
    <hyperlink ref="A2" r:id="rId1" display="http://www.etalab.gouv.fr/licence-ouverte-open-licen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zoomScale="85" zoomScaleNormal="85" workbookViewId="0">
      <selection activeCell="B5" sqref="B5:B12"/>
    </sheetView>
  </sheetViews>
  <sheetFormatPr baseColWidth="10" defaultRowHeight="12.75" x14ac:dyDescent="0.2"/>
  <cols>
    <col min="1" max="1" width="11.42578125" style="25"/>
    <col min="2" max="2" width="30.5703125" style="25" bestFit="1" customWidth="1"/>
    <col min="3" max="3" width="28.5703125" style="25" customWidth="1"/>
    <col min="4" max="9" width="15.42578125" style="70" bestFit="1" customWidth="1"/>
    <col min="10" max="10" width="16.85546875" style="70" bestFit="1" customWidth="1"/>
    <col min="11" max="11" width="11.28515625" style="70" customWidth="1"/>
    <col min="12" max="16384" width="11.42578125" style="25"/>
  </cols>
  <sheetData>
    <row r="2" spans="1:11" ht="31.5" customHeight="1" x14ac:dyDescent="0.2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">
      <c r="A3" s="26"/>
      <c r="B3" s="27"/>
      <c r="C3" s="28"/>
      <c r="D3" s="29"/>
      <c r="E3" s="29"/>
      <c r="F3" s="30"/>
      <c r="G3" s="29"/>
      <c r="H3" s="29"/>
      <c r="I3" s="29"/>
      <c r="J3" s="31"/>
      <c r="K3" s="31"/>
    </row>
    <row r="4" spans="1:11" x14ac:dyDescent="0.2">
      <c r="A4" s="26"/>
      <c r="B4" s="82" t="s">
        <v>41</v>
      </c>
      <c r="C4" s="82"/>
      <c r="D4" s="32">
        <v>2013</v>
      </c>
      <c r="E4" s="32">
        <v>2014</v>
      </c>
      <c r="F4" s="33">
        <v>2015</v>
      </c>
      <c r="G4" s="32">
        <v>2016</v>
      </c>
      <c r="H4" s="32">
        <v>2017</v>
      </c>
      <c r="I4" s="32">
        <v>2018</v>
      </c>
      <c r="J4" s="32" t="s">
        <v>40</v>
      </c>
      <c r="K4" s="34" t="s">
        <v>39</v>
      </c>
    </row>
    <row r="5" spans="1:11" ht="25.5" x14ac:dyDescent="0.2">
      <c r="A5" s="26"/>
      <c r="B5" s="76" t="s">
        <v>38</v>
      </c>
      <c r="C5" s="35" t="s">
        <v>37</v>
      </c>
      <c r="D5" s="36">
        <v>510274371</v>
      </c>
      <c r="E5" s="36">
        <v>498433157</v>
      </c>
      <c r="F5" s="37">
        <v>443007122</v>
      </c>
      <c r="G5" s="36">
        <v>487529227</v>
      </c>
      <c r="H5" s="36">
        <v>454462518</v>
      </c>
      <c r="I5" s="38">
        <v>408557756</v>
      </c>
      <c r="J5" s="39">
        <f>SUM(D5:I5)</f>
        <v>2802264151</v>
      </c>
      <c r="K5" s="40">
        <f>J5/$J$37</f>
        <v>0.18406270072602021</v>
      </c>
    </row>
    <row r="6" spans="1:11" ht="25.5" x14ac:dyDescent="0.2">
      <c r="A6" s="26"/>
      <c r="B6" s="76"/>
      <c r="C6" s="35" t="s">
        <v>36</v>
      </c>
      <c r="D6" s="36">
        <v>382802712</v>
      </c>
      <c r="E6" s="36">
        <v>356698110</v>
      </c>
      <c r="F6" s="37">
        <v>365931368</v>
      </c>
      <c r="G6" s="36">
        <v>366555946</v>
      </c>
      <c r="H6" s="36">
        <v>401307540</v>
      </c>
      <c r="I6" s="38">
        <v>377758015</v>
      </c>
      <c r="J6" s="39">
        <f t="shared" ref="J6:J11" si="0">SUM(D6:I6)</f>
        <v>2251053691</v>
      </c>
      <c r="K6" s="40">
        <f t="shared" ref="K6:K37" si="1">J6/$J$37</f>
        <v>0.14785723240861462</v>
      </c>
    </row>
    <row r="7" spans="1:11" ht="38.25" x14ac:dyDescent="0.2">
      <c r="A7" s="26"/>
      <c r="B7" s="76"/>
      <c r="C7" s="35" t="s">
        <v>35</v>
      </c>
      <c r="D7" s="36">
        <v>113326904</v>
      </c>
      <c r="E7" s="36">
        <v>126468993</v>
      </c>
      <c r="F7" s="37">
        <v>103404419</v>
      </c>
      <c r="G7" s="36">
        <v>105540337</v>
      </c>
      <c r="H7" s="36">
        <v>104349816</v>
      </c>
      <c r="I7" s="38">
        <v>80360931</v>
      </c>
      <c r="J7" s="39">
        <f t="shared" si="0"/>
        <v>633451400</v>
      </c>
      <c r="K7" s="40">
        <f t="shared" si="1"/>
        <v>4.1607346481262721E-2</v>
      </c>
    </row>
    <row r="8" spans="1:11" x14ac:dyDescent="0.2">
      <c r="A8" s="26"/>
      <c r="B8" s="76"/>
      <c r="C8" s="35" t="s">
        <v>34</v>
      </c>
      <c r="D8" s="36">
        <v>11918503</v>
      </c>
      <c r="E8" s="36">
        <v>5820147</v>
      </c>
      <c r="F8" s="37">
        <v>6015902</v>
      </c>
      <c r="G8" s="36">
        <v>5761109</v>
      </c>
      <c r="H8" s="36">
        <v>5847034</v>
      </c>
      <c r="I8" s="38">
        <v>5735930</v>
      </c>
      <c r="J8" s="39">
        <f t="shared" si="0"/>
        <v>41098625</v>
      </c>
      <c r="K8" s="40">
        <f t="shared" si="1"/>
        <v>2.6995042244416637E-3</v>
      </c>
    </row>
    <row r="9" spans="1:11" ht="25.5" x14ac:dyDescent="0.2">
      <c r="A9" s="26"/>
      <c r="B9" s="76"/>
      <c r="C9" s="35" t="s">
        <v>33</v>
      </c>
      <c r="D9" s="36">
        <v>15421831</v>
      </c>
      <c r="E9" s="36">
        <v>17005268</v>
      </c>
      <c r="F9" s="37">
        <v>16493929</v>
      </c>
      <c r="G9" s="36">
        <v>15620274</v>
      </c>
      <c r="H9" s="36">
        <v>17184746</v>
      </c>
      <c r="I9" s="38">
        <v>14067551</v>
      </c>
      <c r="J9" s="39">
        <f t="shared" si="0"/>
        <v>95793599</v>
      </c>
      <c r="K9" s="40">
        <f t="shared" si="1"/>
        <v>6.2920651280905559E-3</v>
      </c>
    </row>
    <row r="10" spans="1:11" ht="25.5" x14ac:dyDescent="0.2">
      <c r="A10" s="26"/>
      <c r="B10" s="76"/>
      <c r="C10" s="35" t="s">
        <v>32</v>
      </c>
      <c r="D10" s="36">
        <v>347796158</v>
      </c>
      <c r="E10" s="36">
        <v>316772887</v>
      </c>
      <c r="F10" s="37">
        <v>294547476</v>
      </c>
      <c r="G10" s="36">
        <v>267500495</v>
      </c>
      <c r="H10" s="36">
        <v>280183649</v>
      </c>
      <c r="I10" s="38">
        <v>272855669</v>
      </c>
      <c r="J10" s="39">
        <f t="shared" si="0"/>
        <v>1779656334</v>
      </c>
      <c r="K10" s="40">
        <f t="shared" si="1"/>
        <v>0.11689417326461322</v>
      </c>
    </row>
    <row r="11" spans="1:11" ht="25.5" x14ac:dyDescent="0.2">
      <c r="A11" s="26"/>
      <c r="B11" s="76"/>
      <c r="C11" s="35" t="s">
        <v>31</v>
      </c>
      <c r="D11" s="36">
        <v>60847659</v>
      </c>
      <c r="E11" s="36">
        <v>66727625</v>
      </c>
      <c r="F11" s="37">
        <v>73193715</v>
      </c>
      <c r="G11" s="36">
        <v>39484654</v>
      </c>
      <c r="H11" s="36">
        <v>63821731</v>
      </c>
      <c r="I11" s="38">
        <v>73209794</v>
      </c>
      <c r="J11" s="39">
        <f t="shared" si="0"/>
        <v>377285178</v>
      </c>
      <c r="K11" s="40">
        <f t="shared" si="1"/>
        <v>2.478143567650317E-2</v>
      </c>
    </row>
    <row r="12" spans="1:11" ht="13.5" thickBot="1" x14ac:dyDescent="0.25">
      <c r="A12" s="26"/>
      <c r="B12" s="77"/>
      <c r="C12" s="41" t="s">
        <v>30</v>
      </c>
      <c r="D12" s="42">
        <v>1019655</v>
      </c>
      <c r="E12" s="42">
        <v>1535291</v>
      </c>
      <c r="F12" s="43">
        <v>2054794</v>
      </c>
      <c r="G12" s="42">
        <v>2199182</v>
      </c>
      <c r="H12" s="42">
        <v>3157347</v>
      </c>
      <c r="I12" s="44">
        <v>2582382</v>
      </c>
      <c r="J12" s="45">
        <f>SUM(D12:I12)</f>
        <v>12548651</v>
      </c>
      <c r="K12" s="46">
        <f t="shared" si="1"/>
        <v>8.242401390689861E-4</v>
      </c>
    </row>
    <row r="13" spans="1:11" ht="13.5" thickBot="1" x14ac:dyDescent="0.25">
      <c r="A13" s="26"/>
      <c r="B13" s="73" t="s">
        <v>29</v>
      </c>
      <c r="C13" s="74"/>
      <c r="D13" s="47">
        <f>SUM(D5:D12)</f>
        <v>1443407793</v>
      </c>
      <c r="E13" s="47">
        <f t="shared" ref="E13:H13" si="2">SUM(E5:E12)</f>
        <v>1389461478</v>
      </c>
      <c r="F13" s="47">
        <f t="shared" si="2"/>
        <v>1304648725</v>
      </c>
      <c r="G13" s="47">
        <f t="shared" si="2"/>
        <v>1290191224</v>
      </c>
      <c r="H13" s="47">
        <f t="shared" si="2"/>
        <v>1330314381</v>
      </c>
      <c r="I13" s="48">
        <f>SUM(I5:I12)</f>
        <v>1235128028</v>
      </c>
      <c r="J13" s="49">
        <f>SUM(J5:J12)</f>
        <v>7993151629</v>
      </c>
      <c r="K13" s="50">
        <f t="shared" si="1"/>
        <v>0.52501869804861512</v>
      </c>
    </row>
    <row r="14" spans="1:11" ht="25.5" x14ac:dyDescent="0.2">
      <c r="A14" s="26"/>
      <c r="B14" s="75" t="s">
        <v>28</v>
      </c>
      <c r="C14" s="51" t="s">
        <v>27</v>
      </c>
      <c r="D14" s="52">
        <v>35741368</v>
      </c>
      <c r="E14" s="52">
        <v>62092791</v>
      </c>
      <c r="F14" s="53">
        <v>70069163</v>
      </c>
      <c r="G14" s="52">
        <v>77578947</v>
      </c>
      <c r="H14" s="52">
        <v>118480296</v>
      </c>
      <c r="I14" s="54">
        <v>120689908</v>
      </c>
      <c r="J14" s="55">
        <f>SUM(D14:I14)</f>
        <v>484652473</v>
      </c>
      <c r="K14" s="56">
        <f t="shared" si="1"/>
        <v>3.1833702423124846E-2</v>
      </c>
    </row>
    <row r="15" spans="1:11" x14ac:dyDescent="0.2">
      <c r="A15" s="26"/>
      <c r="B15" s="76"/>
      <c r="C15" s="35" t="s">
        <v>26</v>
      </c>
      <c r="D15" s="36">
        <v>28615117</v>
      </c>
      <c r="E15" s="36">
        <v>28067858</v>
      </c>
      <c r="F15" s="37">
        <v>31001705</v>
      </c>
      <c r="G15" s="36">
        <v>37431173</v>
      </c>
      <c r="H15" s="36">
        <v>37110667</v>
      </c>
      <c r="I15" s="38">
        <v>36083575</v>
      </c>
      <c r="J15" s="39">
        <f t="shared" ref="J15:J18" si="3">SUM(D15:I15)</f>
        <v>198310095</v>
      </c>
      <c r="K15" s="40">
        <f t="shared" si="1"/>
        <v>1.3025714101187757E-2</v>
      </c>
    </row>
    <row r="16" spans="1:11" ht="25.5" x14ac:dyDescent="0.2">
      <c r="A16" s="26"/>
      <c r="B16" s="76"/>
      <c r="C16" s="35" t="s">
        <v>25</v>
      </c>
      <c r="D16" s="36">
        <v>140907876</v>
      </c>
      <c r="E16" s="36">
        <v>167406948</v>
      </c>
      <c r="F16" s="37">
        <v>195975615</v>
      </c>
      <c r="G16" s="36">
        <v>211586424</v>
      </c>
      <c r="H16" s="36">
        <v>220372733</v>
      </c>
      <c r="I16" s="38">
        <v>225931347</v>
      </c>
      <c r="J16" s="39">
        <f t="shared" si="3"/>
        <v>1162180943</v>
      </c>
      <c r="K16" s="40">
        <f t="shared" si="1"/>
        <v>7.6336188015878784E-2</v>
      </c>
    </row>
    <row r="17" spans="1:11" x14ac:dyDescent="0.2">
      <c r="A17" s="26"/>
      <c r="B17" s="76"/>
      <c r="C17" s="35" t="s">
        <v>24</v>
      </c>
      <c r="D17" s="36">
        <v>246906878</v>
      </c>
      <c r="E17" s="36">
        <v>238430139</v>
      </c>
      <c r="F17" s="37">
        <v>199043307</v>
      </c>
      <c r="G17" s="36">
        <v>203954620</v>
      </c>
      <c r="H17" s="36">
        <v>181454603</v>
      </c>
      <c r="I17" s="38">
        <v>157485087</v>
      </c>
      <c r="J17" s="39">
        <f t="shared" si="3"/>
        <v>1227274634</v>
      </c>
      <c r="K17" s="40">
        <f t="shared" si="1"/>
        <v>8.0611773728028538E-2</v>
      </c>
    </row>
    <row r="18" spans="1:11" ht="26.25" thickBot="1" x14ac:dyDescent="0.25">
      <c r="A18" s="26"/>
      <c r="B18" s="77"/>
      <c r="C18" s="41" t="s">
        <v>23</v>
      </c>
      <c r="D18" s="42">
        <v>22530393</v>
      </c>
      <c r="E18" s="42">
        <v>23815357</v>
      </c>
      <c r="F18" s="43">
        <v>23676223</v>
      </c>
      <c r="G18" s="42">
        <v>23495054</v>
      </c>
      <c r="H18" s="42">
        <v>26084725</v>
      </c>
      <c r="I18" s="44">
        <v>24634343</v>
      </c>
      <c r="J18" s="45">
        <f t="shared" si="3"/>
        <v>144236095</v>
      </c>
      <c r="K18" s="40">
        <f t="shared" si="1"/>
        <v>9.4739409839007787E-3</v>
      </c>
    </row>
    <row r="19" spans="1:11" ht="13.5" thickBot="1" x14ac:dyDescent="0.25">
      <c r="A19" s="26"/>
      <c r="B19" s="73" t="s">
        <v>22</v>
      </c>
      <c r="C19" s="74"/>
      <c r="D19" s="47">
        <f>SUM(D14:D18)</f>
        <v>474701632</v>
      </c>
      <c r="E19" s="47">
        <f t="shared" ref="E19:I19" si="4">SUM(E14:E18)</f>
        <v>519813093</v>
      </c>
      <c r="F19" s="47">
        <f>SUM(F14:F18)</f>
        <v>519766013</v>
      </c>
      <c r="G19" s="47">
        <f>SUM(G14:G18)</f>
        <v>554046218</v>
      </c>
      <c r="H19" s="47">
        <f>SUM(H14:H18)</f>
        <v>583503024</v>
      </c>
      <c r="I19" s="48">
        <f t="shared" si="4"/>
        <v>564824260</v>
      </c>
      <c r="J19" s="49">
        <f>SUM(J14:J18)</f>
        <v>3216654240</v>
      </c>
      <c r="K19" s="40">
        <f t="shared" si="1"/>
        <v>0.21128131925212071</v>
      </c>
    </row>
    <row r="20" spans="1:11" x14ac:dyDescent="0.2">
      <c r="A20" s="26"/>
      <c r="B20" s="75" t="s">
        <v>21</v>
      </c>
      <c r="C20" s="51" t="s">
        <v>20</v>
      </c>
      <c r="D20" s="52">
        <v>17081767</v>
      </c>
      <c r="E20" s="52">
        <v>17017123</v>
      </c>
      <c r="F20" s="53">
        <v>14408708</v>
      </c>
      <c r="G20" s="52">
        <v>15296331</v>
      </c>
      <c r="H20" s="52">
        <v>15456826</v>
      </c>
      <c r="I20" s="54">
        <v>16906077</v>
      </c>
      <c r="J20" s="55">
        <f>SUM(D20:I20)</f>
        <v>96166832</v>
      </c>
      <c r="K20" s="40">
        <f t="shared" si="1"/>
        <v>6.3165804022682452E-3</v>
      </c>
    </row>
    <row r="21" spans="1:11" ht="25.5" x14ac:dyDescent="0.2">
      <c r="A21" s="26"/>
      <c r="B21" s="76"/>
      <c r="C21" s="35" t="s">
        <v>19</v>
      </c>
      <c r="D21" s="36">
        <v>47351371</v>
      </c>
      <c r="E21" s="36">
        <v>48011956</v>
      </c>
      <c r="F21" s="37">
        <v>50742652</v>
      </c>
      <c r="G21" s="36">
        <v>49233054</v>
      </c>
      <c r="H21" s="36">
        <v>54089413</v>
      </c>
      <c r="I21" s="38">
        <v>57388494</v>
      </c>
      <c r="J21" s="39">
        <f t="shared" ref="J21:J23" si="5">SUM(D21:I21)</f>
        <v>306816940</v>
      </c>
      <c r="K21" s="40">
        <f t="shared" si="1"/>
        <v>2.0152830554799935E-2</v>
      </c>
    </row>
    <row r="22" spans="1:11" x14ac:dyDescent="0.2">
      <c r="A22" s="26"/>
      <c r="B22" s="76"/>
      <c r="C22" s="35" t="s">
        <v>18</v>
      </c>
      <c r="D22" s="36">
        <v>10915010</v>
      </c>
      <c r="E22" s="36">
        <v>11691490</v>
      </c>
      <c r="F22" s="37">
        <v>12435011</v>
      </c>
      <c r="G22" s="36">
        <v>13022629</v>
      </c>
      <c r="H22" s="36">
        <v>13916568</v>
      </c>
      <c r="I22" s="38">
        <v>13913397</v>
      </c>
      <c r="J22" s="39">
        <f t="shared" si="5"/>
        <v>75894105</v>
      </c>
      <c r="K22" s="40">
        <f t="shared" si="1"/>
        <v>4.9849954118348049E-3</v>
      </c>
    </row>
    <row r="23" spans="1:11" ht="26.25" thickBot="1" x14ac:dyDescent="0.25">
      <c r="A23" s="26"/>
      <c r="B23" s="77"/>
      <c r="C23" s="41" t="s">
        <v>17</v>
      </c>
      <c r="D23" s="42">
        <v>15130057</v>
      </c>
      <c r="E23" s="42">
        <v>13817603</v>
      </c>
      <c r="F23" s="43">
        <v>15120635</v>
      </c>
      <c r="G23" s="42">
        <v>13358417</v>
      </c>
      <c r="H23" s="42">
        <v>11330383</v>
      </c>
      <c r="I23" s="44">
        <v>10605920</v>
      </c>
      <c r="J23" s="45">
        <f t="shared" si="5"/>
        <v>79363015</v>
      </c>
      <c r="K23" s="40">
        <f t="shared" si="1"/>
        <v>5.2128457888050298E-3</v>
      </c>
    </row>
    <row r="24" spans="1:11" ht="13.5" thickBot="1" x14ac:dyDescent="0.25">
      <c r="A24" s="26"/>
      <c r="B24" s="73" t="s">
        <v>16</v>
      </c>
      <c r="C24" s="74"/>
      <c r="D24" s="47">
        <f>SUM(D20:D23)</f>
        <v>90478205</v>
      </c>
      <c r="E24" s="47">
        <f t="shared" ref="E24:F24" si="6">SUM(E20:E23)</f>
        <v>90538172</v>
      </c>
      <c r="F24" s="47">
        <f t="shared" si="6"/>
        <v>92707006</v>
      </c>
      <c r="G24" s="47">
        <f t="shared" ref="G24" si="7">SUM(G20:G23)</f>
        <v>90910431</v>
      </c>
      <c r="H24" s="47">
        <f t="shared" ref="H24" si="8">SUM(H20:H23)</f>
        <v>94793190</v>
      </c>
      <c r="I24" s="48">
        <f t="shared" ref="I24" si="9">SUM(I20:I23)</f>
        <v>98813888</v>
      </c>
      <c r="J24" s="49">
        <f>SUM(J20:J23)</f>
        <v>558240892</v>
      </c>
      <c r="K24" s="40">
        <f t="shared" si="1"/>
        <v>3.6667252157708018E-2</v>
      </c>
    </row>
    <row r="25" spans="1:11" ht="25.5" x14ac:dyDescent="0.2">
      <c r="A25" s="26"/>
      <c r="B25" s="75" t="s">
        <v>15</v>
      </c>
      <c r="C25" s="51" t="s">
        <v>14</v>
      </c>
      <c r="D25" s="52">
        <v>28226829</v>
      </c>
      <c r="E25" s="52">
        <v>25974787</v>
      </c>
      <c r="F25" s="53">
        <v>26359342</v>
      </c>
      <c r="G25" s="52">
        <v>25960136</v>
      </c>
      <c r="H25" s="52">
        <v>24212334</v>
      </c>
      <c r="I25" s="54">
        <v>22769299</v>
      </c>
      <c r="J25" s="55">
        <f>SUM(D25:I25)</f>
        <v>153502727</v>
      </c>
      <c r="K25" s="40">
        <f t="shared" si="1"/>
        <v>1.0082606413227096E-2</v>
      </c>
    </row>
    <row r="26" spans="1:11" x14ac:dyDescent="0.2">
      <c r="A26" s="26"/>
      <c r="B26" s="76"/>
      <c r="C26" s="35" t="s">
        <v>13</v>
      </c>
      <c r="D26" s="36">
        <v>8849784</v>
      </c>
      <c r="E26" s="36">
        <v>9139052</v>
      </c>
      <c r="F26" s="37">
        <v>11250777</v>
      </c>
      <c r="G26" s="36">
        <v>11441147</v>
      </c>
      <c r="H26" s="36">
        <v>14334709</v>
      </c>
      <c r="I26" s="38">
        <v>16340222</v>
      </c>
      <c r="J26" s="39">
        <f t="shared" ref="J26:J31" si="10">SUM(D26:I26)</f>
        <v>71355691</v>
      </c>
      <c r="K26" s="40">
        <f t="shared" si="1"/>
        <v>4.6868961988984787E-3</v>
      </c>
    </row>
    <row r="27" spans="1:11" x14ac:dyDescent="0.2">
      <c r="A27" s="26"/>
      <c r="B27" s="76"/>
      <c r="C27" s="35" t="s">
        <v>12</v>
      </c>
      <c r="D27" s="36">
        <v>125392756</v>
      </c>
      <c r="E27" s="36">
        <v>123134303</v>
      </c>
      <c r="F27" s="37">
        <v>124019651</v>
      </c>
      <c r="G27" s="36">
        <v>124059116</v>
      </c>
      <c r="H27" s="36">
        <v>123679388</v>
      </c>
      <c r="I27" s="38">
        <v>122292807</v>
      </c>
      <c r="J27" s="39">
        <f t="shared" si="10"/>
        <v>742578021</v>
      </c>
      <c r="K27" s="40">
        <f t="shared" si="1"/>
        <v>4.8775172032325426E-2</v>
      </c>
    </row>
    <row r="28" spans="1:11" x14ac:dyDescent="0.2">
      <c r="A28" s="26"/>
      <c r="B28" s="76"/>
      <c r="C28" s="35" t="s">
        <v>11</v>
      </c>
      <c r="D28" s="36">
        <v>33447267</v>
      </c>
      <c r="E28" s="36">
        <v>40904541</v>
      </c>
      <c r="F28" s="37">
        <v>28118016</v>
      </c>
      <c r="G28" s="36">
        <v>35785983</v>
      </c>
      <c r="H28" s="36">
        <v>23067141</v>
      </c>
      <c r="I28" s="38">
        <v>42495264</v>
      </c>
      <c r="J28" s="39">
        <f t="shared" si="10"/>
        <v>203818212</v>
      </c>
      <c r="K28" s="40">
        <f t="shared" si="1"/>
        <v>1.3387506864576286E-2</v>
      </c>
    </row>
    <row r="29" spans="1:11" x14ac:dyDescent="0.2">
      <c r="A29" s="26"/>
      <c r="B29" s="76"/>
      <c r="C29" s="35" t="s">
        <v>10</v>
      </c>
      <c r="D29" s="36">
        <v>14692715</v>
      </c>
      <c r="E29" s="36">
        <v>26609464</v>
      </c>
      <c r="F29" s="37">
        <v>21659715</v>
      </c>
      <c r="G29" s="36">
        <v>21665406</v>
      </c>
      <c r="H29" s="36">
        <v>21665406</v>
      </c>
      <c r="I29" s="38">
        <v>21309291</v>
      </c>
      <c r="J29" s="39">
        <f t="shared" si="10"/>
        <v>127601997</v>
      </c>
      <c r="K29" s="40">
        <f t="shared" si="1"/>
        <v>8.3813541194794842E-3</v>
      </c>
    </row>
    <row r="30" spans="1:11" ht="25.5" x14ac:dyDescent="0.2">
      <c r="A30" s="26"/>
      <c r="B30" s="76"/>
      <c r="C30" s="35" t="s">
        <v>9</v>
      </c>
      <c r="D30" s="36">
        <v>19262351</v>
      </c>
      <c r="E30" s="36">
        <v>15984964</v>
      </c>
      <c r="F30" s="37">
        <v>18541399</v>
      </c>
      <c r="G30" s="36">
        <v>17091797</v>
      </c>
      <c r="H30" s="36">
        <v>18243637</v>
      </c>
      <c r="I30" s="38">
        <v>17523794</v>
      </c>
      <c r="J30" s="39">
        <f t="shared" si="10"/>
        <v>106647942</v>
      </c>
      <c r="K30" s="40">
        <f t="shared" si="1"/>
        <v>7.0050170767759152E-3</v>
      </c>
    </row>
    <row r="31" spans="1:11" ht="26.25" thickBot="1" x14ac:dyDescent="0.25">
      <c r="A31" s="26"/>
      <c r="B31" s="77"/>
      <c r="C31" s="41" t="s">
        <v>8</v>
      </c>
      <c r="D31" s="42">
        <v>2758523</v>
      </c>
      <c r="E31" s="42">
        <v>2010931</v>
      </c>
      <c r="F31" s="43">
        <v>1801610</v>
      </c>
      <c r="G31" s="42">
        <v>1627858</v>
      </c>
      <c r="H31" s="42">
        <v>1240084</v>
      </c>
      <c r="I31" s="44">
        <v>1460878</v>
      </c>
      <c r="J31" s="45">
        <f t="shared" si="10"/>
        <v>10899884</v>
      </c>
      <c r="K31" s="40">
        <f t="shared" si="1"/>
        <v>7.1594324393879595E-4</v>
      </c>
    </row>
    <row r="32" spans="1:11" ht="13.5" thickBot="1" x14ac:dyDescent="0.25">
      <c r="A32" s="26"/>
      <c r="B32" s="73" t="s">
        <v>7</v>
      </c>
      <c r="C32" s="74"/>
      <c r="D32" s="47">
        <f>SUM(D25:D31)</f>
        <v>232630225</v>
      </c>
      <c r="E32" s="47">
        <f t="shared" ref="E32:I32" si="11">SUM(E25:E31)</f>
        <v>243758042</v>
      </c>
      <c r="F32" s="47">
        <f t="shared" si="11"/>
        <v>231750510</v>
      </c>
      <c r="G32" s="47">
        <f t="shared" si="11"/>
        <v>237631443</v>
      </c>
      <c r="H32" s="47">
        <f t="shared" si="11"/>
        <v>226442699</v>
      </c>
      <c r="I32" s="48">
        <f t="shared" si="11"/>
        <v>244191555</v>
      </c>
      <c r="J32" s="49">
        <f>SUM(J25:J31)</f>
        <v>1416404474</v>
      </c>
      <c r="K32" s="40">
        <f t="shared" si="1"/>
        <v>9.3034495949221474E-2</v>
      </c>
    </row>
    <row r="33" spans="1:11" x14ac:dyDescent="0.2">
      <c r="A33" s="26"/>
      <c r="B33" s="78" t="s">
        <v>6</v>
      </c>
      <c r="C33" s="57" t="s">
        <v>64</v>
      </c>
      <c r="D33" s="52">
        <v>186567958</v>
      </c>
      <c r="E33" s="52">
        <v>172119372</v>
      </c>
      <c r="F33" s="53">
        <v>178597999</v>
      </c>
      <c r="G33" s="52">
        <v>139669262</v>
      </c>
      <c r="H33" s="52">
        <v>145785443</v>
      </c>
      <c r="I33" s="54">
        <v>281115191</v>
      </c>
      <c r="J33" s="58">
        <f>SUM(D33:I33)</f>
        <v>1103855225</v>
      </c>
      <c r="K33" s="40">
        <f t="shared" si="1"/>
        <v>7.2505146901131204E-2</v>
      </c>
    </row>
    <row r="34" spans="1:11" x14ac:dyDescent="0.2">
      <c r="A34" s="26"/>
      <c r="B34" s="79"/>
      <c r="C34" s="59" t="s">
        <v>5</v>
      </c>
      <c r="D34" s="60">
        <v>40878952</v>
      </c>
      <c r="E34" s="60">
        <v>40880282</v>
      </c>
      <c r="F34" s="61">
        <v>40875479</v>
      </c>
      <c r="G34" s="60">
        <v>0</v>
      </c>
      <c r="H34" s="60">
        <v>0</v>
      </c>
      <c r="I34" s="62">
        <v>0</v>
      </c>
      <c r="J34" s="63">
        <f>SUM(D34:I34)</f>
        <v>122634713</v>
      </c>
      <c r="K34" s="40">
        <f t="shared" si="1"/>
        <v>8.0550851958354087E-3</v>
      </c>
    </row>
    <row r="35" spans="1:11" ht="13.5" thickBot="1" x14ac:dyDescent="0.25">
      <c r="A35" s="26"/>
      <c r="B35" s="80" t="s">
        <v>4</v>
      </c>
      <c r="C35" s="80"/>
      <c r="D35" s="42">
        <v>0</v>
      </c>
      <c r="E35" s="42">
        <v>210000000</v>
      </c>
      <c r="F35" s="43">
        <v>175000000</v>
      </c>
      <c r="G35" s="42">
        <v>175000000</v>
      </c>
      <c r="H35" s="42">
        <v>175000000</v>
      </c>
      <c r="I35" s="44">
        <v>200000000</v>
      </c>
      <c r="J35" s="45">
        <f>SUM(D35:I35)</f>
        <v>935000000</v>
      </c>
      <c r="K35" s="40">
        <f t="shared" si="1"/>
        <v>6.1414133680943235E-2</v>
      </c>
    </row>
    <row r="36" spans="1:11" ht="30" customHeight="1" thickBot="1" x14ac:dyDescent="0.25">
      <c r="A36" s="26"/>
      <c r="B36" s="71" t="s">
        <v>3</v>
      </c>
      <c r="C36" s="72"/>
      <c r="D36" s="47">
        <f>D33+D35</f>
        <v>186567958</v>
      </c>
      <c r="E36" s="47">
        <f t="shared" ref="E36:G36" si="12">E33+E35</f>
        <v>382119372</v>
      </c>
      <c r="F36" s="47">
        <f t="shared" si="12"/>
        <v>353597999</v>
      </c>
      <c r="G36" s="47">
        <f t="shared" si="12"/>
        <v>314669262</v>
      </c>
      <c r="H36" s="64">
        <f t="shared" ref="H36:I36" si="13">H33+H35</f>
        <v>320785443</v>
      </c>
      <c r="I36" s="65">
        <f t="shared" si="13"/>
        <v>481115191</v>
      </c>
      <c r="J36" s="49">
        <f t="shared" ref="J36:J37" si="14">SUM(D36:I36)</f>
        <v>2038855225</v>
      </c>
      <c r="K36" s="40">
        <f t="shared" si="1"/>
        <v>0.13391928058207442</v>
      </c>
    </row>
    <row r="37" spans="1:11" ht="13.5" thickBot="1" x14ac:dyDescent="0.25">
      <c r="A37" s="26"/>
      <c r="B37" s="73" t="s">
        <v>2</v>
      </c>
      <c r="C37" s="74"/>
      <c r="D37" s="47">
        <v>2428290926</v>
      </c>
      <c r="E37" s="47">
        <v>2626323625</v>
      </c>
      <c r="F37" s="64">
        <v>2502513705</v>
      </c>
      <c r="G37" s="47">
        <v>2487448578</v>
      </c>
      <c r="H37" s="47">
        <v>2555858739</v>
      </c>
      <c r="I37" s="48">
        <v>2624072923</v>
      </c>
      <c r="J37" s="49">
        <f t="shared" si="14"/>
        <v>15224508496</v>
      </c>
      <c r="K37" s="40">
        <f t="shared" si="1"/>
        <v>1</v>
      </c>
    </row>
    <row r="38" spans="1:11" x14ac:dyDescent="0.2">
      <c r="A38" s="26"/>
      <c r="B38" s="66"/>
      <c r="C38" s="66"/>
      <c r="D38" s="67"/>
      <c r="E38" s="67"/>
      <c r="F38" s="68"/>
      <c r="G38" s="67"/>
      <c r="H38" s="67"/>
      <c r="I38" s="67"/>
      <c r="J38" s="67"/>
      <c r="K38" s="31"/>
    </row>
    <row r="39" spans="1:11" x14ac:dyDescent="0.2">
      <c r="A39" s="26"/>
      <c r="B39" s="26"/>
      <c r="C39" s="26"/>
      <c r="D39" s="69"/>
      <c r="E39" s="69"/>
      <c r="F39" s="69"/>
      <c r="G39" s="69"/>
      <c r="H39" s="69"/>
      <c r="I39" s="69"/>
      <c r="J39" s="69"/>
      <c r="K39" s="69"/>
    </row>
  </sheetData>
  <mergeCells count="14">
    <mergeCell ref="B19:C19"/>
    <mergeCell ref="B2:K2"/>
    <mergeCell ref="B4:C4"/>
    <mergeCell ref="B5:B12"/>
    <mergeCell ref="B13:C13"/>
    <mergeCell ref="B14:B18"/>
    <mergeCell ref="B36:C36"/>
    <mergeCell ref="B37:C37"/>
    <mergeCell ref="B20:B23"/>
    <mergeCell ref="B24:C24"/>
    <mergeCell ref="B25:B31"/>
    <mergeCell ref="B32:C32"/>
    <mergeCell ref="B33:B34"/>
    <mergeCell ref="B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Dépenses Xe programme</vt:lpstr>
    </vt:vector>
  </TitlesOfParts>
  <Company>Onema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VALIMAHAMED Anar</dc:creator>
  <cp:lastModifiedBy>FAUVEL Thomas</cp:lastModifiedBy>
  <dcterms:created xsi:type="dcterms:W3CDTF">2019-10-29T12:00:19Z</dcterms:created>
  <dcterms:modified xsi:type="dcterms:W3CDTF">2020-10-27T10:58:20Z</dcterms:modified>
</cp:coreProperties>
</file>