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12615" windowHeight="9405" activeTab="4"/>
  </bookViews>
  <sheets>
    <sheet name="Avertissement" sheetId="8" r:id="rId1"/>
    <sheet name="Métadonnées" sheetId="10" r:id="rId2"/>
    <sheet name="Coûts PdM" sheetId="4" r:id="rId3"/>
    <sheet name="Détail Agences" sheetId="6" r:id="rId4"/>
    <sheet name="Détail Offices" sheetId="7" r:id="rId5"/>
  </sheets>
  <calcPr calcId="145621"/>
</workbook>
</file>

<file path=xl/calcChain.xml><?xml version="1.0" encoding="utf-8"?>
<calcChain xmlns="http://schemas.openxmlformats.org/spreadsheetml/2006/main">
  <c r="D54" i="7" l="1"/>
  <c r="D55" i="7"/>
  <c r="D56" i="7"/>
  <c r="D57" i="7"/>
  <c r="D58" i="7"/>
  <c r="F47" i="7"/>
  <c r="F41" i="7"/>
  <c r="F42" i="7"/>
  <c r="F43" i="7"/>
  <c r="F44" i="7"/>
  <c r="F45" i="7"/>
  <c r="F46" i="7"/>
  <c r="D41" i="7"/>
  <c r="D42" i="7"/>
  <c r="D43" i="7"/>
  <c r="D44" i="7"/>
  <c r="D45" i="7"/>
  <c r="D46" i="7"/>
  <c r="D47" i="7"/>
  <c r="D4" i="7"/>
  <c r="D5" i="7"/>
  <c r="D6" i="7"/>
  <c r="D7" i="7"/>
  <c r="D8" i="7"/>
  <c r="D9" i="7"/>
  <c r="D10" i="7"/>
  <c r="D11" i="7"/>
  <c r="D12" i="7"/>
  <c r="D13" i="7"/>
  <c r="C65" i="6"/>
</calcChain>
</file>

<file path=xl/comments1.xml><?xml version="1.0" encoding="utf-8"?>
<comments xmlns="http://schemas.openxmlformats.org/spreadsheetml/2006/main">
  <authors>
    <author>BRUNSTEIN Fanny</author>
  </authors>
  <commentList>
    <comment ref="F19" authorId="0">
      <text>
        <r>
          <rPr>
            <b/>
            <sz val="9"/>
            <color indexed="81"/>
            <rFont val="Tahoma"/>
            <family val="2"/>
          </rPr>
          <t>BRUNSTEIN Fanny:</t>
        </r>
        <r>
          <rPr>
            <sz val="9"/>
            <color indexed="81"/>
            <rFont val="Tahoma"/>
            <family val="2"/>
          </rPr>
          <t xml:space="preserve">
Les autres pressions sont de natures diverses : par exemple mise en place d’une gestion locale concertée, gestion de la fréquentation des espaces naturels, gestion
des espèces exotiques envahissantes…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BRUNSTEIN Fanny:</t>
        </r>
        <r>
          <rPr>
            <sz val="9"/>
            <color indexed="81"/>
            <rFont val="Tahoma"/>
            <family val="2"/>
          </rPr>
          <t xml:space="preserve">
Mesures concernant le volet quantitatif (maîtrise des prélèvements, de gestion des débits...) ; mesures de
maitrise des pesticides en zone non agricole et de gestion des déchets toxiques</t>
        </r>
      </text>
    </comment>
  </commentList>
</comments>
</file>

<file path=xl/sharedStrings.xml><?xml version="1.0" encoding="utf-8"?>
<sst xmlns="http://schemas.openxmlformats.org/spreadsheetml/2006/main" count="284" uniqueCount="201">
  <si>
    <t>DEB/AT1</t>
  </si>
  <si>
    <t>Données accessibles par bassin hydrographique sur le site Reportnet</t>
  </si>
  <si>
    <t>Code District</t>
  </si>
  <si>
    <t>Code européen du district hydrographique</t>
  </si>
  <si>
    <t>Bassin</t>
  </si>
  <si>
    <t>Désignation du bassin français correspondant au code district</t>
  </si>
  <si>
    <t>Montant total rapporté du programme de mesure 2ème cycle 2016-2021</t>
  </si>
  <si>
    <t>Montant total du programme de mesure 2ème cycle 2016-2021 indiqué dans le SDAGE</t>
  </si>
  <si>
    <t>Code district</t>
  </si>
  <si>
    <t>FRA</t>
  </si>
  <si>
    <t>Artois-Picardie</t>
  </si>
  <si>
    <t>FRB2</t>
  </si>
  <si>
    <t>FRB1</t>
  </si>
  <si>
    <t>Rhin-Meuse</t>
  </si>
  <si>
    <t>FRC</t>
  </si>
  <si>
    <t>FRD</t>
  </si>
  <si>
    <t>Rhône Méditerranée Corse</t>
  </si>
  <si>
    <t>FRE</t>
  </si>
  <si>
    <t>FRF</t>
  </si>
  <si>
    <t>Adour-Garonne</t>
  </si>
  <si>
    <t>FRG</t>
  </si>
  <si>
    <t>Loire-Bretagne</t>
  </si>
  <si>
    <t>FRH</t>
  </si>
  <si>
    <t>Seine-Normandie</t>
  </si>
  <si>
    <t>FRI</t>
  </si>
  <si>
    <t>Guadeloupe</t>
  </si>
  <si>
    <t>FRJ</t>
  </si>
  <si>
    <t>Martinique</t>
  </si>
  <si>
    <t>FRK</t>
  </si>
  <si>
    <t>Guyane</t>
  </si>
  <si>
    <t>FRL</t>
  </si>
  <si>
    <t>La Réunion</t>
  </si>
  <si>
    <t>FRM</t>
  </si>
  <si>
    <t>Mayotte</t>
  </si>
  <si>
    <t>NR</t>
  </si>
  <si>
    <t>Coût d’investissement théorique mesures de base
2016-2021
(en €)</t>
  </si>
  <si>
    <t>Coût d’investissement théorique mesures complémentaires
2016-2021
(en €)</t>
  </si>
  <si>
    <t>Coût total d’investissement théorique
2016-2021
(en €)</t>
  </si>
  <si>
    <t>Montant issu du SDAGE
2016-2021
(en €)</t>
  </si>
  <si>
    <t>L’écart correspond à une action GOU02 lié à un SAGE : 11,5M€</t>
  </si>
  <si>
    <t>+ une mesure MA sur les périmètres de captage : 3500000</t>
  </si>
  <si>
    <t>TOTAL 2016-2021</t>
  </si>
  <si>
    <t>Domaine</t>
  </si>
  <si>
    <t>Coûts en millions d'euros du PDM 2016-2021</t>
  </si>
  <si>
    <t>Coûts en millions d'euros du PDM 2016-2021 par an</t>
  </si>
  <si>
    <t>Nombre de mesures par domaine du PDM</t>
  </si>
  <si>
    <t>Agriculture</t>
  </si>
  <si>
    <t>Assainissement</t>
  </si>
  <si>
    <t>Connaissance</t>
  </si>
  <si>
    <t>Industrie et artisanat</t>
  </si>
  <si>
    <t>Milieux aquatiques</t>
  </si>
  <si>
    <t>Ressources</t>
  </si>
  <si>
    <t>Répartition du coût du PDM 2016-2022 par domaine d'action</t>
  </si>
  <si>
    <t>Répartition du nombre de mesures par domaine d'action</t>
  </si>
  <si>
    <t>Collectivité</t>
  </si>
  <si>
    <t>Environnement</t>
  </si>
  <si>
    <t>Industrie, hydroélectricité</t>
  </si>
  <si>
    <t>Total</t>
  </si>
  <si>
    <t>Secteur économique</t>
  </si>
  <si>
    <t>Type de pressions</t>
  </si>
  <si>
    <t>Coûts du PDM 2016-2021 en millions d'euros</t>
  </si>
  <si>
    <t>Pollutions diffuses
(nitrates-pesticides)</t>
  </si>
  <si>
    <t>Prélèvements</t>
  </si>
  <si>
    <t xml:space="preserve">Autres pressions </t>
  </si>
  <si>
    <t>Répartition par grands types de pressions</t>
  </si>
  <si>
    <t>Bassin Loire-Bretagne</t>
  </si>
  <si>
    <t>Bassin Rhône-Méditerranée</t>
  </si>
  <si>
    <t>Bassin Rhône-Méditérranée</t>
  </si>
  <si>
    <t>Bassin Adour-Garonne</t>
  </si>
  <si>
    <t>Domaine d'intervention</t>
  </si>
  <si>
    <t>Assainissement - Collectivité locales</t>
  </si>
  <si>
    <t>Dépollution agricole</t>
  </si>
  <si>
    <t>Dépollution industrielle</t>
  </si>
  <si>
    <t>Gouvernance</t>
  </si>
  <si>
    <t>Ressources en eau</t>
  </si>
  <si>
    <t>Coûts en millions d'euros du PDM 2016-2021 en moyenne par an</t>
  </si>
  <si>
    <t>Bassin Seine-Normandie</t>
  </si>
  <si>
    <t>Pluvial</t>
  </si>
  <si>
    <t>Agriculture BE</t>
  </si>
  <si>
    <t>Hydromorphologie BE</t>
  </si>
  <si>
    <t>Ressource</t>
  </si>
  <si>
    <t>Industrie</t>
  </si>
  <si>
    <t>Autres</t>
  </si>
  <si>
    <t>Gouvernance - Etudes</t>
  </si>
  <si>
    <t>Mesures</t>
  </si>
  <si>
    <t>STEP</t>
  </si>
  <si>
    <t>Réseaux</t>
  </si>
  <si>
    <t>ANC</t>
  </si>
  <si>
    <t>Agriculture réglementaire (autofinancée)</t>
  </si>
  <si>
    <t>Agriculture au-delà réglementation</t>
  </si>
  <si>
    <t>Milieux</t>
  </si>
  <si>
    <t>Gouvernance-connaissance</t>
  </si>
  <si>
    <t>Autre (pesticides ZNA + quantitatif)</t>
  </si>
  <si>
    <t>Bassin Artois-Picardie</t>
  </si>
  <si>
    <t>Districts Rhin et Meuse</t>
  </si>
  <si>
    <t>Répartition du coût du PDM 2016-2021 par domaine d'action</t>
  </si>
  <si>
    <t>Economiques</t>
  </si>
  <si>
    <t>Pollutions diffuses non agricoles</t>
  </si>
  <si>
    <t>Ressource en eau</t>
  </si>
  <si>
    <t>Inondations</t>
  </si>
  <si>
    <t>Coûts estimés en millions d'euros du PDM 2016-2021</t>
  </si>
  <si>
    <t>Guadeloupe et Saint-Martin</t>
  </si>
  <si>
    <t>Nombre de mesures associées à l'orientation fondamentale</t>
  </si>
  <si>
    <t>Orientation fondamentale</t>
  </si>
  <si>
    <t>Type de mesure</t>
  </si>
  <si>
    <t>Autres mesures</t>
  </si>
  <si>
    <t>Mesures complémentaires</t>
  </si>
  <si>
    <t>Mesures de base</t>
  </si>
  <si>
    <t>Nombre de mesures</t>
  </si>
  <si>
    <t>Répartition des mesures par type</t>
  </si>
  <si>
    <t>OF01 - Concilier les usages humaines et les bassin des milieux aquatiques</t>
  </si>
  <si>
    <t>OF02 - Reconquérir la qualité de l'eau et des milieux aquatiques</t>
  </si>
  <si>
    <t>OF03 - Protéger et restaurer les milieux aquatiques remarquables</t>
  </si>
  <si>
    <t>OF04 - Connaître pour mieux gérer l'eau et agir sur les comportements</t>
  </si>
  <si>
    <t>AFB/DAPP/DSOD/SCEE</t>
  </si>
  <si>
    <t>Coût total du PDM 2016-2021</t>
  </si>
  <si>
    <t>OF01 - Alimentation en eau potable</t>
  </si>
  <si>
    <t>OF03 - Encadrement des activités inductrielles et extractives</t>
  </si>
  <si>
    <t>OF04 - Accompagnement du développement des activités économiques</t>
  </si>
  <si>
    <t>OF05 - Amélioration des connaissances, du suivi et de la gestion des milieux aquatiques</t>
  </si>
  <si>
    <t>Coût d'investissement du PDM 2016-2021</t>
  </si>
  <si>
    <t>Coût de fonctionnement du 2016-2021</t>
  </si>
  <si>
    <t>OF02 - Assurer une gestion durable des eaux usées domestiques et des déchets</t>
  </si>
  <si>
    <t>Coût d'investissement</t>
  </si>
  <si>
    <t>Coût de fonctionnement</t>
  </si>
  <si>
    <t>Coût total</t>
  </si>
  <si>
    <t>Autre</t>
  </si>
  <si>
    <t>Réunion</t>
  </si>
  <si>
    <t>Nombre de mesures associées</t>
  </si>
  <si>
    <t>Répartition des mesures</t>
  </si>
  <si>
    <t>Répartition des coûts</t>
  </si>
  <si>
    <t>Mesures de réduction des pollutions industrielles et des activités artisanales</t>
  </si>
  <si>
    <t>Mesures d’amélioration de la gouvernance et d’amélioration des connaissances</t>
  </si>
  <si>
    <t>Mesures de réduction des pollutions dues à l’assainissement</t>
  </si>
  <si>
    <t>Mesures de réduction des pollutions agricoles</t>
  </si>
  <si>
    <t>Mesures de gestion des milieux aquatiques</t>
  </si>
  <si>
    <t>Mesures de gestion de la ressource en eau</t>
  </si>
  <si>
    <t>OF04 - Gouvernance</t>
  </si>
  <si>
    <t>OF03 - Milieux</t>
  </si>
  <si>
    <t>OF02 - Ressource en eau</t>
  </si>
  <si>
    <t>OF01 - Réduire la pollution</t>
  </si>
  <si>
    <t>Coût total d’investissement
2010-2015
(en €)</t>
  </si>
  <si>
    <t>TOTAL 2010-2015</t>
  </si>
  <si>
    <t>AELB</t>
  </si>
  <si>
    <t>AERMC</t>
  </si>
  <si>
    <t>AEAG</t>
  </si>
  <si>
    <t>AESN</t>
  </si>
  <si>
    <t>AERM</t>
  </si>
  <si>
    <t>AEAP</t>
  </si>
  <si>
    <t>http://www.etalab.gouv.fr/licence-ouverte-open-licence</t>
  </si>
  <si>
    <t>Montant d’investissement rapporté pour les mesures de base inscrites au programme de mesure 2ème cycle 2016-2021
Correspond à l’élément de schéma : article113aInvestment20152021</t>
  </si>
  <si>
    <t>Montant d’investissement rapporté pour les mesures complémentaires inscrites au programme de mesure 2ème cycle 2016-2021
Correspond à l’élément de schéma : article113bl114115Investment20152021</t>
  </si>
  <si>
    <t>AREMC</t>
  </si>
  <si>
    <t>Agence de l'eau Loire-Bretagne</t>
  </si>
  <si>
    <t>Agence de l'eau Adour-Garonne</t>
  </si>
  <si>
    <t>Agence de l'eau Artois-Picardie</t>
  </si>
  <si>
    <t>Agence de l'eau Rhin-Meuse</t>
  </si>
  <si>
    <t>Agence de l'eau Rhône-Méditerranée-Corse</t>
  </si>
  <si>
    <t>Agence de l'eau Seine-Normandie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</si>
  <si>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</si>
  <si>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</si>
  <si>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</si>
  <si>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indexed="8"/>
        <rFont val="Arial"/>
        <family val="2"/>
      </rPr>
      <t>"Métadonnées"</t>
    </r>
  </si>
  <si>
    <r>
      <t xml:space="preserve">- le présent onglet </t>
    </r>
    <r>
      <rPr>
        <b/>
        <sz val="10"/>
        <color indexed="8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</si>
  <si>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</si>
  <si>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</si>
  <si>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</si>
  <si>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indexed="8"/>
        <rFont val="Arial"/>
        <family val="2"/>
      </rPr>
      <t xml:space="preserve"> "Coûts PDM" </t>
    </r>
    <r>
      <rPr>
        <sz val="10"/>
        <color indexed="8"/>
        <rFont val="Arial"/>
        <family val="2"/>
      </rPr>
      <t>(jeu de données)</t>
    </r>
  </si>
  <si>
    <r>
      <t>- un onglet</t>
    </r>
    <r>
      <rPr>
        <b/>
        <sz val="10"/>
        <color indexed="8"/>
        <rFont val="Arial"/>
        <family val="2"/>
      </rPr>
      <t xml:space="preserve"> "détails Agence" </t>
    </r>
  </si>
  <si>
    <r>
      <t>- un onglet</t>
    </r>
    <r>
      <rPr>
        <b/>
        <sz val="10"/>
        <color indexed="8"/>
        <rFont val="Arial"/>
        <family val="2"/>
      </rPr>
      <t xml:space="preserve"> "détails Offices"</t>
    </r>
  </si>
  <si>
    <t>Producteur du jeu de données</t>
  </si>
  <si>
    <t xml:space="preserve">Source </t>
  </si>
  <si>
    <t>Description du jeu des données</t>
  </si>
  <si>
    <t>Langue du jeu de données</t>
  </si>
  <si>
    <t>Française</t>
  </si>
  <si>
    <t>Fréquence de mise à jour</t>
  </si>
  <si>
    <t>Date du jeu de données</t>
  </si>
  <si>
    <t>Cycle DCE</t>
  </si>
  <si>
    <t xml:space="preserve">Coûts relatifs aux programmes de mesures (PDM) 2016-2021 des agences et offices de l'eau </t>
  </si>
  <si>
    <t>Commentaire</t>
  </si>
  <si>
    <r>
      <t xml:space="preserve">n.r : non renseigné              |   </t>
    </r>
    <r>
      <rPr>
        <sz val="10"/>
        <color theme="9"/>
        <rFont val="Arial"/>
        <family val="2"/>
      </rPr>
      <t xml:space="preserve"> chiffre</t>
    </r>
    <r>
      <rPr>
        <sz val="10"/>
        <color theme="1"/>
        <rFont val="Arial"/>
        <family val="2"/>
      </rPr>
      <t> : valeur modifiée par les bassins mais non rapportée</t>
    </r>
  </si>
  <si>
    <t>Période considérée</t>
  </si>
  <si>
    <t>2016-2021</t>
  </si>
  <si>
    <t>Onglet 1 : Coûts PDM</t>
  </si>
  <si>
    <t>Onglet 2 et 3 : détails Agences et détails Offices</t>
  </si>
  <si>
    <t>Programme de mesures 2016-2021 des agences de l'eau (2015) et des offices de l'eau</t>
  </si>
  <si>
    <r>
      <t>Montant rapporté du programme de mesure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cycle 2009-2015
Correspond à l’élément de schéma : article113al114115Investment20092015</t>
    </r>
  </si>
  <si>
    <t>Coût total d’investissement 2009-2014</t>
  </si>
  <si>
    <t>Coût d’investissement théorique mesures de base (2016-2021)</t>
  </si>
  <si>
    <t>Coût d’investissement théorique mesures complémentaires (2016-2021)</t>
  </si>
  <si>
    <t>Coût total d’investissement théorique (2016-2021)</t>
  </si>
  <si>
    <t>Montant issu du SDAGE (2016-2021)</t>
  </si>
  <si>
    <t xml:space="preserve">             Coûts PDM</t>
  </si>
  <si>
    <t xml:space="preserve">             Détail agences</t>
  </si>
  <si>
    <r>
      <t xml:space="preserve">Hydromorphologie
</t>
    </r>
    <r>
      <rPr>
        <i/>
        <sz val="11"/>
        <color theme="1"/>
        <rFont val="Arial"/>
        <family val="2"/>
      </rPr>
      <t>dont morphologie
dont hydrologie
dont continuité</t>
    </r>
  </si>
  <si>
    <r>
      <rPr>
        <b/>
        <sz val="11"/>
        <color theme="1"/>
        <rFont val="Arial"/>
        <family val="2"/>
      </rPr>
      <t>563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385
68
110</t>
    </r>
  </si>
  <si>
    <r>
      <rPr>
        <b/>
        <sz val="11"/>
        <color theme="1"/>
        <rFont val="Arial"/>
        <family val="2"/>
      </rPr>
      <t>22%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15%
3%
4%</t>
    </r>
  </si>
  <si>
    <r>
      <t xml:space="preserve">Pollutions ponctuelles
</t>
    </r>
    <r>
      <rPr>
        <i/>
        <sz val="11"/>
        <color theme="1"/>
        <rFont val="Arial"/>
        <family val="2"/>
      </rPr>
      <t>dont hors substances dangereuses
dont substances dangereuses (hors pesticides)</t>
    </r>
  </si>
  <si>
    <r>
      <rPr>
        <b/>
        <sz val="11"/>
        <color theme="1"/>
        <rFont val="Arial"/>
        <family val="2"/>
      </rPr>
      <t>1 387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888
499</t>
    </r>
  </si>
  <si>
    <r>
      <rPr>
        <b/>
        <sz val="11"/>
        <color theme="1"/>
        <rFont val="Arial"/>
        <family val="2"/>
      </rPr>
      <t>53%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34%
19%</t>
    </r>
  </si>
  <si>
    <r>
      <t xml:space="preserve">Coût estimé du PDM 2016-2021 en </t>
    </r>
    <r>
      <rPr>
        <b/>
        <u/>
        <sz val="11"/>
        <color theme="1"/>
        <rFont val="Arial"/>
        <family val="2"/>
      </rPr>
      <t>milliers</t>
    </r>
    <r>
      <rPr>
        <b/>
        <sz val="11"/>
        <color theme="1"/>
        <rFont val="Arial"/>
        <family val="2"/>
      </rPr>
      <t xml:space="preserve"> d'euros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</si>
</sst>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"/>
    <numFmt numFmtId="166" formatCode="0.0%"/>
    <numFmt numFmtId="167" formatCode="_-* #,##0\ &quot;€&quot;_-;\-* #,##0\ &quot;€&quot;_-;_-* &quot;-&quot;??\ &quot;€&quot;_-;_-@_-"/>
    <numFmt numFmtId="168" formatCode="_-* #,##0\ _€_-;\-* #,##0\ _€_-;_-* &quot;-&quot;??\ _€_-;_-@_-"/>
  </numFmts>
  <fonts count="29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color rgb="FFFF6600"/>
      <name val="Liberation Sans"/>
      <family val="2"/>
    </font>
    <font>
      <sz val="11"/>
      <color theme="1"/>
      <name val="Liberatio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  <font>
      <b/>
      <sz val="9"/>
      <color theme="4" tint="-0.249977111117893"/>
      <name val="DejaVu Serif"/>
      <family val="1"/>
    </font>
    <font>
      <vertAlign val="superscript"/>
      <sz val="10"/>
      <color theme="1"/>
      <name val="Arial"/>
      <family val="2"/>
    </font>
    <font>
      <sz val="11"/>
      <color theme="9"/>
      <name val="Liberation Sans"/>
      <family val="2"/>
    </font>
    <font>
      <b/>
      <sz val="11"/>
      <color theme="0"/>
      <name val="Liberation San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FF9999"/>
      </patternFill>
    </fill>
    <fill>
      <patternFill patternType="solid">
        <fgColor theme="4"/>
        <bgColor rgb="FF66CCFF"/>
      </patternFill>
    </fill>
    <fill>
      <patternFill patternType="solid">
        <fgColor rgb="FF66CC99"/>
        <bgColor rgb="FFFFCC00"/>
      </patternFill>
    </fill>
    <fill>
      <patternFill patternType="solid">
        <fgColor theme="6"/>
        <bgColor rgb="FF66CC99"/>
      </patternFill>
    </fill>
    <fill>
      <patternFill patternType="solid">
        <fgColor rgb="FF66CC99"/>
        <bgColor rgb="FFFF0000"/>
      </patternFill>
    </fill>
    <fill>
      <patternFill patternType="solid">
        <fgColor rgb="FF66CC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242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 wrapText="1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3" fontId="0" fillId="0" borderId="57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48" xfId="0" applyBorder="1"/>
    <xf numFmtId="0" fontId="0" fillId="0" borderId="22" xfId="0" applyBorder="1"/>
    <xf numFmtId="3" fontId="0" fillId="0" borderId="19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0" xfId="0" applyNumberForma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41" xfId="0" applyNumberFormat="1" applyBorder="1" applyAlignment="1">
      <alignment horizontal="right" vertical="center"/>
    </xf>
    <xf numFmtId="0" fontId="0" fillId="0" borderId="0" xfId="0" applyFill="1"/>
    <xf numFmtId="168" fontId="0" fillId="0" borderId="0" xfId="8" applyNumberFormat="1" applyFont="1"/>
    <xf numFmtId="0" fontId="0" fillId="0" borderId="0" xfId="0" applyFill="1" applyBorder="1"/>
    <xf numFmtId="3" fontId="4" fillId="0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3" borderId="0" xfId="0" applyFill="1"/>
    <xf numFmtId="0" fontId="12" fillId="3" borderId="0" xfId="0" applyFont="1" applyFill="1"/>
    <xf numFmtId="0" fontId="0" fillId="4" borderId="0" xfId="0" applyFill="1"/>
    <xf numFmtId="0" fontId="13" fillId="5" borderId="0" xfId="0" applyFont="1" applyFill="1" applyAlignment="1">
      <alignment vertical="top"/>
    </xf>
    <xf numFmtId="0" fontId="14" fillId="4" borderId="0" xfId="0" applyFont="1" applyFill="1"/>
    <xf numFmtId="0" fontId="12" fillId="4" borderId="0" xfId="0" applyFont="1" applyFill="1"/>
    <xf numFmtId="0" fontId="14" fillId="4" borderId="0" xfId="0" quotePrefix="1" applyFont="1" applyFill="1"/>
    <xf numFmtId="17" fontId="14" fillId="4" borderId="0" xfId="0" applyNumberFormat="1" applyFont="1" applyFill="1" applyAlignment="1">
      <alignment horizontal="left"/>
    </xf>
    <xf numFmtId="0" fontId="14" fillId="4" borderId="0" xfId="0" applyFont="1" applyFill="1" applyAlignment="1"/>
    <xf numFmtId="0" fontId="17" fillId="4" borderId="0" xfId="7" applyFont="1" applyFill="1" applyAlignment="1"/>
    <xf numFmtId="0" fontId="9" fillId="6" borderId="0" xfId="0" applyFont="1" applyFill="1"/>
    <xf numFmtId="0" fontId="0" fillId="4" borderId="0" xfId="0" applyFont="1" applyFill="1"/>
    <xf numFmtId="0" fontId="0" fillId="6" borderId="0" xfId="0" applyFont="1" applyFill="1"/>
    <xf numFmtId="0" fontId="18" fillId="4" borderId="0" xfId="0" applyFont="1" applyFill="1"/>
    <xf numFmtId="0" fontId="19" fillId="4" borderId="0" xfId="0" applyFont="1" applyFill="1"/>
    <xf numFmtId="0" fontId="14" fillId="4" borderId="0" xfId="0" applyFont="1" applyFill="1" applyBorder="1"/>
    <xf numFmtId="0" fontId="14" fillId="0" borderId="0" xfId="0" applyFont="1" applyBorder="1"/>
    <xf numFmtId="17" fontId="14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/>
    </xf>
    <xf numFmtId="0" fontId="21" fillId="4" borderId="0" xfId="0" applyFont="1" applyFill="1"/>
    <xf numFmtId="0" fontId="13" fillId="7" borderId="0" xfId="0" applyFont="1" applyFill="1" applyAlignment="1">
      <alignment vertical="top"/>
    </xf>
    <xf numFmtId="0" fontId="9" fillId="2" borderId="0" xfId="0" applyFont="1" applyFill="1"/>
    <xf numFmtId="0" fontId="0" fillId="2" borderId="0" xfId="0" applyFont="1" applyFill="1"/>
    <xf numFmtId="0" fontId="0" fillId="2" borderId="0" xfId="0" applyFill="1"/>
    <xf numFmtId="0" fontId="0" fillId="6" borderId="0" xfId="0" applyFill="1"/>
    <xf numFmtId="0" fontId="14" fillId="4" borderId="62" xfId="0" applyFont="1" applyFill="1" applyBorder="1" applyAlignment="1">
      <alignment horizontal="left" vertical="center"/>
    </xf>
    <xf numFmtId="0" fontId="14" fillId="4" borderId="62" xfId="0" applyFont="1" applyFill="1" applyBorder="1" applyAlignment="1">
      <alignment vertical="center"/>
    </xf>
    <xf numFmtId="0" fontId="14" fillId="0" borderId="62" xfId="0" applyFont="1" applyBorder="1"/>
    <xf numFmtId="0" fontId="14" fillId="4" borderId="62" xfId="0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/>
    </xf>
    <xf numFmtId="3" fontId="23" fillId="0" borderId="34" xfId="0" applyNumberFormat="1" applyFont="1" applyBorder="1" applyAlignment="1">
      <alignment vertical="center"/>
    </xf>
    <xf numFmtId="0" fontId="19" fillId="8" borderId="63" xfId="0" applyFont="1" applyFill="1" applyBorder="1" applyAlignment="1">
      <alignment horizontal="left"/>
    </xf>
    <xf numFmtId="0" fontId="19" fillId="8" borderId="64" xfId="0" applyFont="1" applyFill="1" applyBorder="1" applyAlignment="1">
      <alignment horizontal="left"/>
    </xf>
    <xf numFmtId="0" fontId="19" fillId="8" borderId="65" xfId="0" applyFont="1" applyFill="1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3" fontId="0" fillId="0" borderId="41" xfId="0" applyNumberFormat="1" applyBorder="1" applyAlignment="1">
      <alignment horizontal="right" vertical="center"/>
    </xf>
    <xf numFmtId="0" fontId="23" fillId="0" borderId="0" xfId="0" applyFont="1"/>
    <xf numFmtId="0" fontId="3" fillId="9" borderId="50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horizontal="center" vertical="center" wrapText="1"/>
    </xf>
    <xf numFmtId="0" fontId="24" fillId="12" borderId="58" xfId="0" applyFont="1" applyFill="1" applyBorder="1" applyAlignment="1">
      <alignment horizontal="center" vertical="center" wrapText="1"/>
    </xf>
    <xf numFmtId="0" fontId="24" fillId="12" borderId="61" xfId="0" applyFont="1" applyFill="1" applyBorder="1" applyAlignment="1">
      <alignment horizontal="center" vertical="center" wrapText="1"/>
    </xf>
    <xf numFmtId="0" fontId="24" fillId="12" borderId="53" xfId="0" applyFont="1" applyFill="1" applyBorder="1" applyAlignment="1">
      <alignment horizontal="center" vertical="center" wrapText="1"/>
    </xf>
    <xf numFmtId="0" fontId="24" fillId="12" borderId="51" xfId="0" applyFont="1" applyFill="1" applyBorder="1" applyAlignment="1">
      <alignment horizontal="center" vertical="center" wrapText="1"/>
    </xf>
    <xf numFmtId="0" fontId="24" fillId="10" borderId="5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/>
    </xf>
    <xf numFmtId="0" fontId="25" fillId="0" borderId="0" xfId="0" applyFont="1"/>
    <xf numFmtId="0" fontId="26" fillId="14" borderId="21" xfId="0" applyFont="1" applyFill="1" applyBorder="1" applyAlignment="1">
      <alignment horizontal="center"/>
    </xf>
    <xf numFmtId="0" fontId="26" fillId="14" borderId="22" xfId="0" applyFont="1" applyFill="1" applyBorder="1" applyAlignment="1">
      <alignment horizontal="center"/>
    </xf>
    <xf numFmtId="0" fontId="26" fillId="14" borderId="23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/>
    </xf>
    <xf numFmtId="9" fontId="25" fillId="0" borderId="16" xfId="5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right" vertical="center"/>
    </xf>
    <xf numFmtId="9" fontId="25" fillId="0" borderId="17" xfId="5" applyFont="1" applyBorder="1"/>
    <xf numFmtId="0" fontId="26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right" vertical="center"/>
    </xf>
    <xf numFmtId="9" fontId="25" fillId="0" borderId="1" xfId="5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9" fontId="25" fillId="0" borderId="4" xfId="5" applyFont="1" applyBorder="1"/>
    <xf numFmtId="9" fontId="25" fillId="0" borderId="4" xfId="5" applyFont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/>
    </xf>
    <xf numFmtId="9" fontId="25" fillId="0" borderId="6" xfId="5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9" fontId="25" fillId="0" borderId="7" xfId="5" applyFont="1" applyBorder="1"/>
    <xf numFmtId="0" fontId="26" fillId="0" borderId="0" xfId="0" applyFont="1"/>
    <xf numFmtId="0" fontId="26" fillId="0" borderId="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right" vertical="center"/>
    </xf>
    <xf numFmtId="9" fontId="25" fillId="0" borderId="3" xfId="5" applyFont="1" applyBorder="1" applyAlignment="1">
      <alignment horizontal="right" vertical="center"/>
    </xf>
    <xf numFmtId="0" fontId="26" fillId="0" borderId="3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right" vertical="center"/>
    </xf>
    <xf numFmtId="9" fontId="25" fillId="0" borderId="4" xfId="5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right" vertical="center"/>
    </xf>
    <xf numFmtId="9" fontId="25" fillId="0" borderId="26" xfId="5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9" fontId="26" fillId="0" borderId="17" xfId="0" applyNumberFormat="1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3" fontId="26" fillId="0" borderId="49" xfId="0" applyNumberFormat="1" applyFont="1" applyBorder="1" applyAlignment="1">
      <alignment horizontal="right" vertical="center"/>
    </xf>
    <xf numFmtId="9" fontId="26" fillId="0" borderId="20" xfId="5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 wrapText="1"/>
    </xf>
    <xf numFmtId="9" fontId="26" fillId="0" borderId="7" xfId="0" applyNumberFormat="1" applyFont="1" applyBorder="1" applyAlignment="1">
      <alignment horizontal="center" vertical="center"/>
    </xf>
    <xf numFmtId="0" fontId="26" fillId="0" borderId="2" xfId="0" applyFont="1" applyBorder="1"/>
    <xf numFmtId="3" fontId="26" fillId="0" borderId="48" xfId="0" applyNumberFormat="1" applyFont="1" applyBorder="1" applyAlignment="1">
      <alignment horizontal="center" vertical="center"/>
    </xf>
    <xf numFmtId="9" fontId="26" fillId="0" borderId="33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right" vertical="center"/>
    </xf>
    <xf numFmtId="9" fontId="25" fillId="0" borderId="35" xfId="5" applyFont="1" applyBorder="1" applyAlignment="1">
      <alignment horizontal="right" vertical="center"/>
    </xf>
    <xf numFmtId="0" fontId="25" fillId="0" borderId="3" xfId="0" applyFont="1" applyBorder="1"/>
    <xf numFmtId="9" fontId="25" fillId="0" borderId="36" xfId="5" applyFont="1" applyBorder="1" applyAlignment="1">
      <alignment horizontal="right" vertical="center"/>
    </xf>
    <xf numFmtId="0" fontId="25" fillId="0" borderId="32" xfId="0" applyFont="1" applyBorder="1"/>
    <xf numFmtId="0" fontId="25" fillId="0" borderId="4" xfId="0" applyFont="1" applyBorder="1"/>
    <xf numFmtId="0" fontId="25" fillId="0" borderId="25" xfId="0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9" fontId="25" fillId="0" borderId="37" xfId="5" applyFont="1" applyBorder="1" applyAlignment="1">
      <alignment horizontal="right" vertical="center"/>
    </xf>
    <xf numFmtId="0" fontId="25" fillId="0" borderId="26" xfId="0" applyFont="1" applyBorder="1"/>
    <xf numFmtId="9" fontId="26" fillId="0" borderId="19" xfId="5" applyFont="1" applyBorder="1" applyAlignment="1">
      <alignment horizontal="right" vertical="center"/>
    </xf>
    <xf numFmtId="0" fontId="26" fillId="0" borderId="20" xfId="0" applyFont="1" applyBorder="1"/>
    <xf numFmtId="0" fontId="25" fillId="0" borderId="38" xfId="0" applyFont="1" applyBorder="1"/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/>
    </xf>
    <xf numFmtId="9" fontId="25" fillId="0" borderId="11" xfId="5" applyFont="1" applyBorder="1" applyAlignment="1">
      <alignment horizontal="right" vertical="center"/>
    </xf>
    <xf numFmtId="0" fontId="26" fillId="0" borderId="12" xfId="0" applyFont="1" applyBorder="1" applyAlignment="1">
      <alignment vertical="center" wrapText="1"/>
    </xf>
    <xf numFmtId="3" fontId="25" fillId="0" borderId="40" xfId="0" applyNumberFormat="1" applyFont="1" applyBorder="1" applyAlignment="1">
      <alignment vertical="center"/>
    </xf>
    <xf numFmtId="9" fontId="25" fillId="0" borderId="12" xfId="5" applyFont="1" applyBorder="1" applyAlignment="1">
      <alignment horizontal="right" vertical="center"/>
    </xf>
    <xf numFmtId="0" fontId="25" fillId="0" borderId="40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9" fontId="25" fillId="0" borderId="30" xfId="5" applyFont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9" fontId="25" fillId="0" borderId="13" xfId="5" applyFont="1" applyBorder="1" applyAlignment="1">
      <alignment vertical="center"/>
    </xf>
    <xf numFmtId="0" fontId="26" fillId="0" borderId="30" xfId="0" applyFont="1" applyFill="1" applyBorder="1" applyAlignment="1">
      <alignment horizontal="center" vertical="center" wrapText="1"/>
    </xf>
    <xf numFmtId="9" fontId="26" fillId="0" borderId="44" xfId="5" applyFont="1" applyBorder="1" applyAlignment="1">
      <alignment vertical="center"/>
    </xf>
    <xf numFmtId="0" fontId="26" fillId="0" borderId="24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0" fontId="25" fillId="0" borderId="28" xfId="0" applyFont="1" applyBorder="1"/>
    <xf numFmtId="0" fontId="25" fillId="0" borderId="0" xfId="0" applyFont="1" applyBorder="1"/>
    <xf numFmtId="3" fontId="26" fillId="0" borderId="48" xfId="0" applyNumberFormat="1" applyFont="1" applyBorder="1" applyAlignment="1">
      <alignment horizontal="right" vertical="center"/>
    </xf>
    <xf numFmtId="9" fontId="25" fillId="0" borderId="7" xfId="5" applyFont="1" applyBorder="1" applyAlignment="1">
      <alignment horizontal="right" vertical="center"/>
    </xf>
    <xf numFmtId="9" fontId="26" fillId="0" borderId="33" xfId="5" applyFont="1" applyBorder="1" applyAlignment="1">
      <alignment horizontal="right" vertical="center"/>
    </xf>
    <xf numFmtId="166" fontId="25" fillId="0" borderId="3" xfId="5" applyNumberFormat="1" applyFont="1" applyBorder="1" applyAlignment="1">
      <alignment horizontal="right" vertical="center"/>
    </xf>
    <xf numFmtId="166" fontId="25" fillId="0" borderId="32" xfId="5" applyNumberFormat="1" applyFont="1" applyBorder="1" applyAlignment="1">
      <alignment horizontal="right" vertical="center"/>
    </xf>
    <xf numFmtId="166" fontId="25" fillId="0" borderId="4" xfId="5" applyNumberFormat="1" applyFont="1" applyBorder="1" applyAlignment="1">
      <alignment horizontal="right" vertical="center"/>
    </xf>
    <xf numFmtId="166" fontId="25" fillId="0" borderId="26" xfId="5" applyNumberFormat="1" applyFont="1" applyBorder="1" applyAlignment="1">
      <alignment horizontal="right" vertical="center"/>
    </xf>
    <xf numFmtId="10" fontId="25" fillId="0" borderId="26" xfId="5" applyNumberFormat="1" applyFont="1" applyBorder="1" applyAlignment="1">
      <alignment horizontal="right" vertical="center"/>
    </xf>
    <xf numFmtId="4" fontId="26" fillId="0" borderId="49" xfId="0" applyNumberFormat="1" applyFont="1" applyBorder="1" applyAlignment="1">
      <alignment horizontal="right" vertical="center"/>
    </xf>
    <xf numFmtId="166" fontId="26" fillId="0" borderId="20" xfId="5" applyNumberFormat="1" applyFont="1" applyBorder="1" applyAlignment="1">
      <alignment horizontal="right" vertical="center"/>
    </xf>
    <xf numFmtId="0" fontId="25" fillId="0" borderId="42" xfId="0" applyFont="1" applyBorder="1"/>
    <xf numFmtId="0" fontId="25" fillId="0" borderId="30" xfId="0" applyFont="1" applyBorder="1"/>
    <xf numFmtId="9" fontId="25" fillId="0" borderId="35" xfId="5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9" fontId="25" fillId="0" borderId="32" xfId="5" applyNumberFormat="1" applyFont="1" applyBorder="1" applyAlignment="1">
      <alignment horizontal="right" vertical="center"/>
    </xf>
    <xf numFmtId="165" fontId="25" fillId="0" borderId="9" xfId="0" applyNumberFormat="1" applyFont="1" applyBorder="1" applyAlignment="1">
      <alignment horizontal="right" vertical="center"/>
    </xf>
    <xf numFmtId="9" fontId="25" fillId="0" borderId="1" xfId="5" applyNumberFormat="1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9" fontId="25" fillId="0" borderId="26" xfId="5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9" fontId="25" fillId="0" borderId="7" xfId="5" applyNumberFormat="1" applyFont="1" applyBorder="1" applyAlignment="1">
      <alignment horizontal="right" vertical="center"/>
    </xf>
    <xf numFmtId="9" fontId="25" fillId="0" borderId="46" xfId="5" applyNumberFormat="1" applyFont="1" applyBorder="1" applyAlignment="1">
      <alignment horizontal="right" vertical="center"/>
    </xf>
    <xf numFmtId="0" fontId="26" fillId="0" borderId="44" xfId="0" applyFont="1" applyFill="1" applyBorder="1" applyAlignment="1">
      <alignment horizontal="center" vertical="center" wrapText="1"/>
    </xf>
    <xf numFmtId="9" fontId="26" fillId="0" borderId="33" xfId="5" applyNumberFormat="1" applyFont="1" applyBorder="1" applyAlignment="1">
      <alignment horizontal="right" vertical="center"/>
    </xf>
    <xf numFmtId="9" fontId="26" fillId="0" borderId="19" xfId="5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167" fontId="25" fillId="0" borderId="35" xfId="6" applyNumberFormat="1" applyFont="1" applyBorder="1" applyAlignment="1">
      <alignment horizontal="right" vertical="center"/>
    </xf>
    <xf numFmtId="167" fontId="25" fillId="0" borderId="43" xfId="6" applyNumberFormat="1" applyFont="1" applyBorder="1" applyAlignment="1">
      <alignment horizontal="right" vertical="center"/>
    </xf>
    <xf numFmtId="167" fontId="25" fillId="0" borderId="45" xfId="6" applyNumberFormat="1" applyFont="1" applyBorder="1" applyAlignment="1">
      <alignment horizontal="right" vertical="center"/>
    </xf>
    <xf numFmtId="167" fontId="25" fillId="0" borderId="43" xfId="6" applyNumberFormat="1" applyFont="1" applyBorder="1" applyAlignment="1">
      <alignment vertical="center"/>
    </xf>
    <xf numFmtId="167" fontId="25" fillId="0" borderId="3" xfId="6" applyNumberFormat="1" applyFont="1" applyBorder="1" applyAlignment="1">
      <alignment vertical="center"/>
    </xf>
    <xf numFmtId="167" fontId="25" fillId="0" borderId="1" xfId="6" applyNumberFormat="1" applyFont="1" applyBorder="1" applyAlignment="1">
      <alignment horizontal="right" vertical="center"/>
    </xf>
    <xf numFmtId="167" fontId="25" fillId="0" borderId="9" xfId="6" applyNumberFormat="1" applyFont="1" applyBorder="1" applyAlignment="1">
      <alignment horizontal="right" vertical="center"/>
    </xf>
    <xf numFmtId="167" fontId="25" fillId="0" borderId="46" xfId="6" applyNumberFormat="1" applyFont="1" applyBorder="1" applyAlignment="1">
      <alignment horizontal="right" vertical="center"/>
    </xf>
    <xf numFmtId="167" fontId="25" fillId="0" borderId="16" xfId="6" applyNumberFormat="1" applyFont="1" applyBorder="1" applyAlignment="1">
      <alignment vertical="center"/>
    </xf>
    <xf numFmtId="167" fontId="25" fillId="0" borderId="41" xfId="6" applyNumberFormat="1" applyFont="1" applyBorder="1" applyAlignment="1">
      <alignment vertical="center"/>
    </xf>
    <xf numFmtId="167" fontId="25" fillId="0" borderId="45" xfId="6" applyNumberFormat="1" applyFont="1" applyBorder="1" applyAlignment="1">
      <alignment vertical="center"/>
    </xf>
    <xf numFmtId="167" fontId="25" fillId="0" borderId="26" xfId="6" applyNumberFormat="1" applyFont="1" applyBorder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right" vertical="center"/>
    </xf>
    <xf numFmtId="167" fontId="26" fillId="0" borderId="19" xfId="6" applyNumberFormat="1" applyFont="1" applyBorder="1" applyAlignment="1">
      <alignment horizontal="right" vertical="center"/>
    </xf>
    <xf numFmtId="167" fontId="25" fillId="0" borderId="19" xfId="6" applyNumberFormat="1" applyFont="1" applyBorder="1" applyAlignment="1">
      <alignment vertical="center"/>
    </xf>
    <xf numFmtId="167" fontId="25" fillId="0" borderId="20" xfId="6" applyNumberFormat="1" applyFont="1" applyBorder="1" applyAlignment="1">
      <alignment vertical="center"/>
    </xf>
    <xf numFmtId="167" fontId="25" fillId="0" borderId="25" xfId="6" applyNumberFormat="1" applyFont="1" applyBorder="1" applyAlignment="1">
      <alignment horizontal="right" vertical="center"/>
    </xf>
    <xf numFmtId="167" fontId="26" fillId="0" borderId="39" xfId="6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3" fontId="25" fillId="0" borderId="35" xfId="6" applyNumberFormat="1" applyFont="1" applyBorder="1" applyAlignment="1">
      <alignment horizontal="right" vertical="center"/>
    </xf>
    <xf numFmtId="166" fontId="26" fillId="0" borderId="43" xfId="5" applyNumberFormat="1" applyFont="1" applyBorder="1" applyAlignment="1">
      <alignment horizontal="right" vertical="center"/>
    </xf>
    <xf numFmtId="0" fontId="25" fillId="0" borderId="8" xfId="6" applyNumberFormat="1" applyFont="1" applyBorder="1" applyAlignment="1">
      <alignment horizontal="right" vertical="center"/>
    </xf>
    <xf numFmtId="166" fontId="26" fillId="0" borderId="26" xfId="5" applyNumberFormat="1" applyFont="1" applyBorder="1" applyAlignment="1">
      <alignment horizontal="right" vertical="center"/>
    </xf>
    <xf numFmtId="4" fontId="25" fillId="0" borderId="1" xfId="6" applyNumberFormat="1" applyFont="1" applyBorder="1" applyAlignment="1">
      <alignment horizontal="right" vertical="center"/>
    </xf>
    <xf numFmtId="166" fontId="26" fillId="0" borderId="16" xfId="5" applyNumberFormat="1" applyFont="1" applyBorder="1" applyAlignment="1">
      <alignment horizontal="right" vertical="center"/>
    </xf>
    <xf numFmtId="0" fontId="25" fillId="0" borderId="9" xfId="6" applyNumberFormat="1" applyFont="1" applyBorder="1" applyAlignment="1">
      <alignment horizontal="right" vertical="center"/>
    </xf>
    <xf numFmtId="0" fontId="25" fillId="0" borderId="1" xfId="6" applyNumberFormat="1" applyFont="1" applyBorder="1" applyAlignment="1">
      <alignment horizontal="right" vertical="center"/>
    </xf>
    <xf numFmtId="166" fontId="26" fillId="0" borderId="34" xfId="5" applyNumberFormat="1" applyFont="1" applyBorder="1" applyAlignment="1">
      <alignment horizontal="right" vertical="center"/>
    </xf>
    <xf numFmtId="3" fontId="25" fillId="0" borderId="1" xfId="6" applyNumberFormat="1" applyFont="1" applyBorder="1" applyAlignment="1">
      <alignment horizontal="right" vertical="center"/>
    </xf>
    <xf numFmtId="166" fontId="26" fillId="0" borderId="1" xfId="5" applyNumberFormat="1" applyFont="1" applyBorder="1" applyAlignment="1">
      <alignment horizontal="right" vertical="center"/>
    </xf>
    <xf numFmtId="166" fontId="26" fillId="0" borderId="4" xfId="5" applyNumberFormat="1" applyFont="1" applyBorder="1" applyAlignment="1">
      <alignment horizontal="right" vertical="center"/>
    </xf>
    <xf numFmtId="166" fontId="26" fillId="0" borderId="32" xfId="5" applyNumberFormat="1" applyFont="1" applyBorder="1" applyAlignment="1">
      <alignment horizontal="right" vertical="center"/>
    </xf>
    <xf numFmtId="3" fontId="25" fillId="0" borderId="47" xfId="6" applyNumberFormat="1" applyFont="1" applyBorder="1" applyAlignment="1">
      <alignment horizontal="right" vertical="center"/>
    </xf>
    <xf numFmtId="166" fontId="26" fillId="0" borderId="25" xfId="5" applyNumberFormat="1" applyFont="1" applyBorder="1" applyAlignment="1">
      <alignment horizontal="right" vertical="center"/>
    </xf>
    <xf numFmtId="0" fontId="25" fillId="0" borderId="25" xfId="6" applyNumberFormat="1" applyFont="1" applyBorder="1" applyAlignment="1">
      <alignment horizontal="right" vertical="center"/>
    </xf>
    <xf numFmtId="4" fontId="26" fillId="0" borderId="39" xfId="6" applyNumberFormat="1" applyFont="1" applyBorder="1" applyAlignment="1">
      <alignment horizontal="right" vertical="center"/>
    </xf>
    <xf numFmtId="0" fontId="26" fillId="0" borderId="18" xfId="6" applyNumberFormat="1" applyFont="1" applyBorder="1" applyAlignment="1">
      <alignment horizontal="right" vertical="center"/>
    </xf>
    <xf numFmtId="9" fontId="26" fillId="0" borderId="20" xfId="5" applyNumberFormat="1" applyFont="1" applyBorder="1" applyAlignment="1">
      <alignment horizontal="right" vertical="center"/>
    </xf>
    <xf numFmtId="0" fontId="26" fillId="0" borderId="0" xfId="0" applyFont="1" applyFill="1" applyBorder="1" applyAlignment="1"/>
    <xf numFmtId="10" fontId="26" fillId="0" borderId="3" xfId="5" applyNumberFormat="1" applyFont="1" applyBorder="1" applyAlignment="1">
      <alignment horizontal="right" vertical="center"/>
    </xf>
    <xf numFmtId="10" fontId="26" fillId="0" borderId="32" xfId="5" applyNumberFormat="1" applyFont="1" applyBorder="1" applyAlignment="1">
      <alignment horizontal="right" vertical="center"/>
    </xf>
    <xf numFmtId="10" fontId="26" fillId="0" borderId="26" xfId="5" applyNumberFormat="1" applyFont="1" applyBorder="1" applyAlignment="1">
      <alignment horizontal="right" vertical="center"/>
    </xf>
    <xf numFmtId="10" fontId="26" fillId="0" borderId="7" xfId="5" applyNumberFormat="1" applyFont="1" applyBorder="1" applyAlignment="1">
      <alignment horizontal="right" vertical="center"/>
    </xf>
    <xf numFmtId="4" fontId="26" fillId="0" borderId="48" xfId="0" applyNumberFormat="1" applyFont="1" applyBorder="1" applyAlignment="1">
      <alignment horizontal="right" vertical="center"/>
    </xf>
    <xf numFmtId="9" fontId="26" fillId="0" borderId="7" xfId="5" applyNumberFormat="1" applyFont="1" applyBorder="1" applyAlignment="1">
      <alignment horizontal="right" vertical="center"/>
    </xf>
  </cellXfs>
  <cellStyles count="9">
    <cellStyle name="Heading" xfId="1"/>
    <cellStyle name="Heading1" xfId="2"/>
    <cellStyle name="HyperLink" xfId="7"/>
    <cellStyle name="Milliers" xfId="8" builtinId="3"/>
    <cellStyle name="Monétaire" xfId="6" builtinId="4"/>
    <cellStyle name="Normal" xfId="0" builtinId="0" customBuiltin="1"/>
    <cellStyle name="Pourcentage" xfId="5" builtinId="5"/>
    <cellStyle name="Result" xfId="3"/>
    <cellStyle name="Result2" xfId="4"/>
  </cellStyles>
  <dxfs count="0"/>
  <tableStyles count="0" defaultTableStyle="TableStyleMedium2" defaultPivotStyle="PivotStyleLight16"/>
  <colors>
    <mruColors>
      <color rgb="FF66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123825</xdr:rowOff>
    </xdr:from>
    <xdr:to>
      <xdr:col>6</xdr:col>
      <xdr:colOff>171450</xdr:colOff>
      <xdr:row>3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23825"/>
          <a:ext cx="1619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1</xdr:row>
      <xdr:rowOff>28575</xdr:rowOff>
    </xdr:from>
    <xdr:to>
      <xdr:col>3</xdr:col>
      <xdr:colOff>828675</xdr:colOff>
      <xdr:row>2</xdr:row>
      <xdr:rowOff>161925</xdr:rowOff>
    </xdr:to>
    <xdr:pic>
      <xdr:nvPicPr>
        <xdr:cNvPr id="3" name="Image 2" descr="Données personnelles - AD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19075"/>
          <a:ext cx="1009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alab.gouv.fr/licence-ouverte-open-lice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C25" sqref="C25"/>
    </sheetView>
  </sheetViews>
  <sheetFormatPr baseColWidth="10" defaultRowHeight="14.25" x14ac:dyDescent="0.2"/>
  <cols>
    <col min="1" max="1" width="3.875" customWidth="1"/>
    <col min="17" max="17" width="11" style="30"/>
  </cols>
  <sheetData>
    <row r="1" spans="1:17" ht="15.75" x14ac:dyDescent="0.2">
      <c r="A1" s="26"/>
      <c r="B1" s="26"/>
      <c r="C1" s="26"/>
      <c r="D1" s="27" t="s">
        <v>159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/>
    </row>
    <row r="2" spans="1:17" ht="15.75" customHeight="1" x14ac:dyDescent="0.2">
      <c r="A2" s="28"/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/>
    </row>
    <row r="3" spans="1:17" x14ac:dyDescent="0.2">
      <c r="A3" s="30"/>
      <c r="B3" s="31" t="s">
        <v>160</v>
      </c>
      <c r="C3" s="32"/>
      <c r="D3" s="32"/>
      <c r="E3" s="32" t="s">
        <v>161</v>
      </c>
      <c r="F3" s="32"/>
      <c r="G3" s="32"/>
      <c r="H3" s="32"/>
      <c r="I3" s="32"/>
      <c r="J3" s="32"/>
      <c r="K3" s="32"/>
      <c r="L3" s="32"/>
      <c r="M3" s="30"/>
      <c r="N3" s="30"/>
      <c r="O3" s="30"/>
      <c r="P3" s="30"/>
      <c r="Q3"/>
    </row>
    <row r="4" spans="1:17" x14ac:dyDescent="0.2">
      <c r="A4" s="33"/>
      <c r="B4" s="30"/>
      <c r="C4" s="30"/>
      <c r="D4" s="30"/>
      <c r="E4" s="34" t="s">
        <v>162</v>
      </c>
      <c r="F4" s="32"/>
      <c r="G4" s="32"/>
      <c r="H4" s="32"/>
      <c r="I4" s="32"/>
      <c r="J4" s="32"/>
      <c r="K4" s="32"/>
      <c r="L4" s="32"/>
      <c r="M4" s="30"/>
      <c r="N4" s="30"/>
      <c r="O4" s="30"/>
      <c r="P4" s="30"/>
      <c r="Q4"/>
    </row>
    <row r="5" spans="1:17" x14ac:dyDescent="0.2">
      <c r="A5" s="33"/>
      <c r="B5" s="30"/>
      <c r="C5" s="30"/>
      <c r="D5" s="30"/>
      <c r="E5" s="34" t="s">
        <v>163</v>
      </c>
      <c r="F5" s="32"/>
      <c r="G5" s="32"/>
      <c r="H5" s="32"/>
      <c r="I5" s="32"/>
      <c r="J5" s="32"/>
      <c r="K5" s="32"/>
      <c r="L5" s="32"/>
      <c r="M5" s="30"/>
      <c r="N5" s="30"/>
      <c r="O5" s="30"/>
      <c r="P5" s="30"/>
      <c r="Q5"/>
    </row>
    <row r="6" spans="1:17" x14ac:dyDescent="0.2">
      <c r="A6" s="33"/>
      <c r="B6" s="30"/>
      <c r="C6" s="30"/>
      <c r="D6" s="30"/>
      <c r="E6" s="34" t="s">
        <v>167</v>
      </c>
      <c r="F6" s="32"/>
      <c r="G6" s="32"/>
      <c r="H6" s="32"/>
      <c r="I6" s="32"/>
      <c r="J6" s="32"/>
      <c r="K6" s="32"/>
      <c r="L6" s="32"/>
      <c r="M6" s="30"/>
      <c r="N6" s="30"/>
      <c r="O6" s="30"/>
      <c r="P6" s="30"/>
      <c r="Q6"/>
    </row>
    <row r="7" spans="1:17" x14ac:dyDescent="0.2">
      <c r="A7" s="33"/>
      <c r="B7" s="30"/>
      <c r="C7" s="30"/>
      <c r="D7" s="30"/>
      <c r="E7" s="34" t="s">
        <v>168</v>
      </c>
      <c r="F7" s="32"/>
      <c r="G7" s="32"/>
      <c r="H7" s="32"/>
      <c r="I7" s="32"/>
      <c r="J7" s="32"/>
      <c r="K7" s="32"/>
      <c r="L7" s="32"/>
      <c r="M7" s="30"/>
      <c r="N7" s="30"/>
      <c r="O7" s="30"/>
      <c r="P7" s="30"/>
      <c r="Q7"/>
    </row>
    <row r="8" spans="1:17" x14ac:dyDescent="0.2">
      <c r="A8" s="33"/>
      <c r="B8" s="30"/>
      <c r="C8" s="30"/>
      <c r="D8" s="30"/>
      <c r="E8" s="34" t="s">
        <v>169</v>
      </c>
      <c r="F8" s="32"/>
      <c r="G8" s="32"/>
      <c r="H8" s="32"/>
      <c r="I8" s="32"/>
      <c r="J8" s="32"/>
      <c r="K8" s="32"/>
      <c r="L8" s="32"/>
      <c r="M8" s="30"/>
      <c r="N8" s="30"/>
      <c r="O8" s="30"/>
      <c r="P8" s="30"/>
      <c r="Q8"/>
    </row>
    <row r="9" spans="1:17" x14ac:dyDescent="0.2">
      <c r="A9" s="33"/>
      <c r="B9" s="33"/>
      <c r="C9" s="31"/>
      <c r="D9" s="32"/>
      <c r="E9" s="3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/>
    </row>
    <row r="10" spans="1:17" x14ac:dyDescent="0.2">
      <c r="A10" s="30"/>
      <c r="B10" s="31" t="s">
        <v>164</v>
      </c>
      <c r="C10" s="33"/>
      <c r="D10" s="33"/>
      <c r="E10" s="36" t="s">
        <v>165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/>
    </row>
    <row r="11" spans="1:17" x14ac:dyDescent="0.2">
      <c r="A11" s="30"/>
      <c r="B11" s="30"/>
      <c r="C11" s="33"/>
      <c r="D11" s="33"/>
      <c r="E11" s="32" t="s">
        <v>166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/>
    </row>
    <row r="12" spans="1:17" x14ac:dyDescent="0.2">
      <c r="A12" s="30"/>
      <c r="B12" s="30"/>
      <c r="C12" s="33"/>
      <c r="D12" s="33"/>
      <c r="E12" s="37" t="s">
        <v>149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/>
    </row>
    <row r="13" spans="1:17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/>
    </row>
    <row r="14" spans="1:17" x14ac:dyDescent="0.2">
      <c r="A14" s="30"/>
      <c r="B14" s="30"/>
      <c r="C14" s="30"/>
      <c r="D14" s="30"/>
      <c r="E14" s="30"/>
      <c r="F14" s="30"/>
      <c r="G14" s="32"/>
      <c r="H14" s="32"/>
      <c r="I14" s="32"/>
      <c r="J14" s="32"/>
      <c r="K14" s="32"/>
      <c r="L14" s="32"/>
      <c r="M14" s="32"/>
      <c r="N14" s="30"/>
      <c r="O14" s="30"/>
      <c r="P14" s="30"/>
      <c r="Q14"/>
    </row>
    <row r="15" spans="1:17" x14ac:dyDescent="0.2">
      <c r="A15" s="30"/>
      <c r="B15" s="30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  <c r="N15" s="30"/>
      <c r="O15" s="30"/>
      <c r="P15" s="30"/>
      <c r="Q15"/>
    </row>
    <row r="16" spans="1:17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/>
    </row>
    <row r="17" spans="1:17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/>
    </row>
    <row r="18" spans="1:17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/>
    </row>
    <row r="19" spans="1:17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/>
    </row>
    <row r="20" spans="1:17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/>
    </row>
    <row r="21" spans="1:17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/>
    </row>
    <row r="22" spans="1:17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/>
    </row>
    <row r="23" spans="1:17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/>
    </row>
    <row r="24" spans="1:17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/>
    </row>
  </sheetData>
  <hyperlinks>
    <hyperlink ref="A2" r:id="rId1" display="http://www.etalab.gouv.fr/licence-ouverte-open-licen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G11" sqref="G11"/>
    </sheetView>
  </sheetViews>
  <sheetFormatPr baseColWidth="10" defaultRowHeight="14.25" x14ac:dyDescent="0.2"/>
  <cols>
    <col min="1" max="1" width="3.375" customWidth="1"/>
    <col min="2" max="2" width="8.5" customWidth="1"/>
    <col min="13" max="13" width="26.25" customWidth="1"/>
    <col min="14" max="14" width="77.625" customWidth="1"/>
  </cols>
  <sheetData>
    <row r="1" spans="1:14" ht="15" x14ac:dyDescent="0.25">
      <c r="A1" s="38"/>
      <c r="B1" s="51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x14ac:dyDescent="0.25">
      <c r="A2" s="38"/>
      <c r="B2" s="5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x14ac:dyDescent="0.25">
      <c r="A3" s="38"/>
      <c r="B3" s="5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x14ac:dyDescent="0.25">
      <c r="A4" s="38"/>
      <c r="B4" s="5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 x14ac:dyDescent="0.25">
      <c r="A5" s="40"/>
      <c r="B5" s="52"/>
      <c r="C5" s="39"/>
      <c r="D5" s="41" t="s">
        <v>178</v>
      </c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.75" x14ac:dyDescent="0.25">
      <c r="A6" s="40"/>
      <c r="B6" s="52"/>
      <c r="C6" s="39"/>
      <c r="D6" s="41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 x14ac:dyDescent="0.25">
      <c r="A7" s="38"/>
      <c r="B7" s="51"/>
      <c r="C7" s="39"/>
      <c r="D7" s="49" t="s">
        <v>183</v>
      </c>
      <c r="E7" s="43"/>
      <c r="F7" s="43"/>
      <c r="G7" s="43"/>
      <c r="H7" s="43"/>
      <c r="I7" s="43"/>
      <c r="J7" s="43"/>
      <c r="K7" s="43"/>
      <c r="L7" s="43"/>
      <c r="M7" s="61" t="s">
        <v>192</v>
      </c>
      <c r="N7" s="62"/>
    </row>
    <row r="8" spans="1:14" x14ac:dyDescent="0.2">
      <c r="A8" s="40"/>
      <c r="B8" s="52"/>
      <c r="C8" s="39"/>
      <c r="D8" s="31" t="s">
        <v>170</v>
      </c>
      <c r="E8" s="43"/>
      <c r="F8" s="43"/>
      <c r="G8" s="46" t="s">
        <v>0</v>
      </c>
      <c r="H8" s="43"/>
      <c r="I8" s="44"/>
      <c r="J8" s="43"/>
      <c r="K8" s="43"/>
      <c r="L8" s="43"/>
      <c r="M8" s="55" t="s">
        <v>2</v>
      </c>
      <c r="N8" s="56" t="s">
        <v>3</v>
      </c>
    </row>
    <row r="9" spans="1:14" x14ac:dyDescent="0.2">
      <c r="A9" s="40"/>
      <c r="B9" s="52"/>
      <c r="C9" s="39"/>
      <c r="D9" s="31" t="s">
        <v>171</v>
      </c>
      <c r="E9" s="43"/>
      <c r="F9" s="43"/>
      <c r="G9" s="44" t="s">
        <v>1</v>
      </c>
      <c r="H9" s="43"/>
      <c r="I9" s="43"/>
      <c r="J9" s="43"/>
      <c r="K9" s="43"/>
      <c r="L9" s="43"/>
      <c r="M9" s="55" t="s">
        <v>4</v>
      </c>
      <c r="N9" s="56" t="s">
        <v>5</v>
      </c>
    </row>
    <row r="10" spans="1:14" ht="13.5" customHeight="1" x14ac:dyDescent="0.2">
      <c r="A10" s="40"/>
      <c r="B10" s="52"/>
      <c r="C10" s="39"/>
      <c r="D10" s="31" t="s">
        <v>172</v>
      </c>
      <c r="E10" s="43"/>
      <c r="F10" s="45"/>
      <c r="G10" s="47"/>
      <c r="H10" s="47"/>
      <c r="I10" s="47"/>
      <c r="J10" s="47"/>
      <c r="K10" s="47"/>
      <c r="L10" s="47"/>
      <c r="M10" s="55" t="s">
        <v>187</v>
      </c>
      <c r="N10" s="58" t="s">
        <v>186</v>
      </c>
    </row>
    <row r="11" spans="1:14" x14ac:dyDescent="0.2">
      <c r="A11" s="40"/>
      <c r="B11" s="52"/>
      <c r="C11" s="39"/>
      <c r="D11" s="31"/>
      <c r="E11" s="43"/>
      <c r="F11" s="45"/>
      <c r="G11" s="47"/>
      <c r="H11" s="47"/>
      <c r="I11" s="47"/>
      <c r="J11" s="47"/>
      <c r="K11" s="47"/>
      <c r="L11" s="47"/>
      <c r="M11" s="55" t="s">
        <v>188</v>
      </c>
      <c r="N11" s="56" t="s">
        <v>150</v>
      </c>
    </row>
    <row r="12" spans="1:14" ht="18" customHeight="1" x14ac:dyDescent="0.2">
      <c r="A12" s="40"/>
      <c r="B12" s="52"/>
      <c r="C12" s="39"/>
      <c r="D12" s="50" t="s">
        <v>173</v>
      </c>
      <c r="E12" s="43"/>
      <c r="F12" s="43"/>
      <c r="G12" s="43" t="s">
        <v>174</v>
      </c>
      <c r="H12" s="43"/>
      <c r="I12" s="43"/>
      <c r="J12" s="43"/>
      <c r="K12" s="43"/>
      <c r="L12" s="43"/>
      <c r="M12" s="55" t="s">
        <v>189</v>
      </c>
      <c r="N12" s="56" t="s">
        <v>151</v>
      </c>
    </row>
    <row r="13" spans="1:14" x14ac:dyDescent="0.2">
      <c r="A13" s="40"/>
      <c r="B13" s="52"/>
      <c r="C13" s="39"/>
      <c r="D13" s="50" t="s">
        <v>175</v>
      </c>
      <c r="E13" s="43"/>
      <c r="F13" s="43"/>
      <c r="G13" s="43" t="s">
        <v>177</v>
      </c>
      <c r="H13" s="43"/>
      <c r="I13" s="43"/>
      <c r="J13" s="43"/>
      <c r="K13" s="43"/>
      <c r="L13" s="43"/>
      <c r="M13" s="55" t="s">
        <v>190</v>
      </c>
      <c r="N13" s="56" t="s">
        <v>6</v>
      </c>
    </row>
    <row r="14" spans="1:14" x14ac:dyDescent="0.2">
      <c r="A14" s="40"/>
      <c r="B14" s="52"/>
      <c r="C14" s="39"/>
      <c r="D14" s="50" t="s">
        <v>176</v>
      </c>
      <c r="E14" s="43"/>
      <c r="F14" s="43"/>
      <c r="G14" s="45">
        <v>42767</v>
      </c>
      <c r="H14" s="43"/>
      <c r="I14" s="43"/>
      <c r="J14" s="43"/>
      <c r="K14" s="43"/>
      <c r="L14" s="43"/>
      <c r="M14" s="55" t="s">
        <v>191</v>
      </c>
      <c r="N14" s="56" t="s">
        <v>7</v>
      </c>
    </row>
    <row r="15" spans="1:14" x14ac:dyDescent="0.2">
      <c r="A15" s="40"/>
      <c r="B15" s="52"/>
      <c r="C15" s="39"/>
      <c r="D15" s="50" t="s">
        <v>181</v>
      </c>
      <c r="E15" s="43"/>
      <c r="F15" s="43"/>
      <c r="G15" s="46" t="s">
        <v>182</v>
      </c>
      <c r="H15" s="43"/>
      <c r="I15" s="43"/>
      <c r="J15" s="43"/>
      <c r="K15" s="43"/>
      <c r="L15" s="43"/>
      <c r="M15" s="43"/>
      <c r="N15" s="39"/>
    </row>
    <row r="16" spans="1:14" x14ac:dyDescent="0.2">
      <c r="A16" s="40"/>
      <c r="B16" s="52"/>
      <c r="C16" s="39"/>
      <c r="D16" s="42"/>
      <c r="E16" s="43"/>
      <c r="F16" s="43"/>
      <c r="G16" s="43"/>
      <c r="H16" s="43"/>
      <c r="I16" s="43"/>
      <c r="J16" s="43"/>
      <c r="K16" s="43"/>
      <c r="L16" s="43"/>
      <c r="M16" s="43"/>
    </row>
    <row r="17" spans="1:14" x14ac:dyDescent="0.2">
      <c r="A17" s="40"/>
      <c r="B17" s="52"/>
      <c r="C17" s="39"/>
      <c r="D17" s="49" t="s">
        <v>184</v>
      </c>
      <c r="E17" s="39"/>
      <c r="F17" s="39"/>
      <c r="G17" s="39"/>
      <c r="H17" s="32"/>
      <c r="I17" s="32"/>
      <c r="J17" s="32"/>
      <c r="K17" s="32"/>
      <c r="L17" s="32"/>
      <c r="M17" s="32"/>
      <c r="N17" s="32"/>
    </row>
    <row r="18" spans="1:14" x14ac:dyDescent="0.2">
      <c r="A18" s="40"/>
      <c r="B18" s="52"/>
      <c r="C18" s="39"/>
      <c r="D18" s="50" t="s">
        <v>170</v>
      </c>
      <c r="E18" s="32"/>
      <c r="F18" s="32"/>
      <c r="G18" s="32" t="s">
        <v>114</v>
      </c>
      <c r="H18" s="32"/>
      <c r="I18" s="32"/>
      <c r="J18" s="32"/>
      <c r="K18" s="32"/>
      <c r="L18" s="39"/>
      <c r="M18" s="61" t="s">
        <v>193</v>
      </c>
      <c r="N18" s="63"/>
    </row>
    <row r="19" spans="1:14" x14ac:dyDescent="0.2">
      <c r="A19" s="40"/>
      <c r="B19" s="52"/>
      <c r="C19" s="39"/>
      <c r="D19" s="50" t="s">
        <v>171</v>
      </c>
      <c r="E19" s="32"/>
      <c r="F19" s="32"/>
      <c r="G19" s="32" t="s">
        <v>185</v>
      </c>
      <c r="H19" s="32"/>
      <c r="I19" s="32"/>
      <c r="J19" s="32"/>
      <c r="K19" s="32"/>
      <c r="L19" s="39"/>
      <c r="M19" s="57" t="s">
        <v>145</v>
      </c>
      <c r="N19" s="57" t="s">
        <v>154</v>
      </c>
    </row>
    <row r="20" spans="1:14" x14ac:dyDescent="0.2">
      <c r="A20" s="40"/>
      <c r="B20" s="52"/>
      <c r="C20" s="39"/>
      <c r="D20" s="31" t="s">
        <v>172</v>
      </c>
      <c r="E20" s="43"/>
      <c r="F20" s="45"/>
      <c r="G20" s="47"/>
      <c r="H20" s="47"/>
      <c r="I20" s="47"/>
      <c r="J20" s="47"/>
      <c r="K20" s="47"/>
      <c r="L20" s="47"/>
      <c r="M20" s="57" t="s">
        <v>148</v>
      </c>
      <c r="N20" s="57" t="s">
        <v>155</v>
      </c>
    </row>
    <row r="21" spans="1:14" x14ac:dyDescent="0.2">
      <c r="A21" s="40"/>
      <c r="B21" s="52"/>
      <c r="C21" s="39"/>
      <c r="D21" s="31"/>
      <c r="E21" s="43"/>
      <c r="F21" s="45"/>
      <c r="G21" s="47"/>
      <c r="H21" s="47"/>
      <c r="I21" s="47"/>
      <c r="J21" s="47"/>
      <c r="K21" s="47"/>
      <c r="L21" s="47"/>
      <c r="M21" s="57" t="s">
        <v>143</v>
      </c>
      <c r="N21" s="57" t="s">
        <v>153</v>
      </c>
    </row>
    <row r="22" spans="1:14" x14ac:dyDescent="0.2">
      <c r="A22" s="40"/>
      <c r="B22" s="52"/>
      <c r="C22" s="39"/>
      <c r="D22" s="50" t="s">
        <v>176</v>
      </c>
      <c r="E22" s="43"/>
      <c r="F22" s="43"/>
      <c r="G22" s="45">
        <v>43070</v>
      </c>
      <c r="H22" s="32"/>
      <c r="I22" s="32"/>
      <c r="J22" s="32"/>
      <c r="K22" s="32"/>
      <c r="L22" s="39"/>
      <c r="M22" s="57" t="s">
        <v>147</v>
      </c>
      <c r="N22" s="57" t="s">
        <v>156</v>
      </c>
    </row>
    <row r="23" spans="1:14" x14ac:dyDescent="0.2">
      <c r="A23" s="40"/>
      <c r="B23" s="52"/>
      <c r="C23" s="39"/>
      <c r="D23" s="50" t="s">
        <v>173</v>
      </c>
      <c r="E23" s="43"/>
      <c r="F23" s="43"/>
      <c r="G23" s="43" t="s">
        <v>174</v>
      </c>
      <c r="H23" s="43"/>
      <c r="I23" s="32"/>
      <c r="J23" s="32"/>
      <c r="K23" s="32"/>
      <c r="L23" s="39"/>
      <c r="M23" s="57" t="s">
        <v>152</v>
      </c>
      <c r="N23" s="57" t="s">
        <v>157</v>
      </c>
    </row>
    <row r="24" spans="1:14" x14ac:dyDescent="0.2">
      <c r="A24" s="40"/>
      <c r="B24" s="52"/>
      <c r="C24" s="39"/>
      <c r="D24" s="50" t="s">
        <v>175</v>
      </c>
      <c r="E24" s="43"/>
      <c r="F24" s="43"/>
      <c r="G24" s="43" t="s">
        <v>177</v>
      </c>
      <c r="H24" s="43"/>
      <c r="I24" s="32"/>
      <c r="J24" s="32"/>
      <c r="K24" s="32"/>
      <c r="L24" s="32"/>
      <c r="M24" s="57" t="s">
        <v>146</v>
      </c>
      <c r="N24" s="57" t="s">
        <v>158</v>
      </c>
    </row>
    <row r="25" spans="1:14" x14ac:dyDescent="0.2">
      <c r="A25" s="40"/>
      <c r="B25" s="52"/>
      <c r="C25" s="39"/>
      <c r="D25" s="32"/>
      <c r="E25" s="32"/>
      <c r="F25" s="32"/>
      <c r="G25" s="32"/>
      <c r="H25" s="32"/>
      <c r="I25" s="32"/>
      <c r="J25" s="32"/>
      <c r="K25" s="32"/>
      <c r="L25" s="32"/>
      <c r="M25" s="47"/>
      <c r="N25" s="30"/>
    </row>
    <row r="26" spans="1:14" x14ac:dyDescent="0.2">
      <c r="A26" s="54"/>
      <c r="B26" s="53"/>
      <c r="C26" s="30"/>
      <c r="D26" s="50" t="s">
        <v>179</v>
      </c>
      <c r="E26" s="43"/>
      <c r="F26" s="45"/>
      <c r="G26" s="48" t="s">
        <v>180</v>
      </c>
      <c r="H26" s="47"/>
      <c r="I26" s="47"/>
      <c r="J26" s="47"/>
      <c r="K26" s="47"/>
      <c r="L26" s="47"/>
      <c r="M26" s="30"/>
      <c r="N26" s="30"/>
    </row>
    <row r="27" spans="1:14" x14ac:dyDescent="0.2">
      <c r="A27" s="54"/>
      <c r="B27" s="5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x14ac:dyDescent="0.2">
      <c r="A28" s="54"/>
      <c r="B28" s="53"/>
      <c r="C28" s="30"/>
      <c r="D28" s="30"/>
      <c r="E28" s="30"/>
      <c r="F28" s="30"/>
      <c r="G28" s="30"/>
      <c r="H28" s="30"/>
      <c r="I28" s="30"/>
      <c r="J28" s="30"/>
      <c r="K28" s="30"/>
      <c r="L28" s="30"/>
    </row>
  </sheetData>
  <mergeCells count="2">
    <mergeCell ref="M7:N7"/>
    <mergeCell ref="M18:N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workbookViewId="0">
      <selection activeCell="I7" sqref="I7"/>
    </sheetView>
  </sheetViews>
  <sheetFormatPr baseColWidth="10" defaultRowHeight="14.25" x14ac:dyDescent="0.2"/>
  <cols>
    <col min="1" max="1" width="10.625" customWidth="1"/>
    <col min="2" max="2" width="21.125" customWidth="1"/>
    <col min="3" max="4" width="21.375" customWidth="1"/>
    <col min="5" max="5" width="21.5" customWidth="1"/>
    <col min="6" max="6" width="21.125" customWidth="1"/>
    <col min="7" max="7" width="21" customWidth="1"/>
    <col min="8" max="8" width="3.875" customWidth="1"/>
    <col min="9" max="9" width="17.375" customWidth="1"/>
    <col min="10" max="10" width="10.625" customWidth="1"/>
  </cols>
  <sheetData>
    <row r="1" spans="1:10" ht="107.25" customHeight="1" x14ac:dyDescent="0.2">
      <c r="A1" s="67" t="s">
        <v>8</v>
      </c>
      <c r="B1" s="68" t="s">
        <v>4</v>
      </c>
      <c r="C1" s="69" t="s">
        <v>141</v>
      </c>
      <c r="D1" s="70" t="s">
        <v>35</v>
      </c>
      <c r="E1" s="71" t="s">
        <v>36</v>
      </c>
      <c r="F1" s="72" t="s">
        <v>37</v>
      </c>
      <c r="G1" s="73" t="s">
        <v>38</v>
      </c>
    </row>
    <row r="2" spans="1:10" ht="24.95" customHeight="1" x14ac:dyDescent="0.2">
      <c r="A2" s="9" t="s">
        <v>9</v>
      </c>
      <c r="B2" s="64" t="s">
        <v>10</v>
      </c>
      <c r="C2" s="15">
        <v>2470000000</v>
      </c>
      <c r="D2" s="5">
        <v>200000000</v>
      </c>
      <c r="E2" s="19">
        <v>1870000000</v>
      </c>
      <c r="F2" s="7">
        <v>2070000000</v>
      </c>
      <c r="G2" s="65">
        <v>2133000000</v>
      </c>
      <c r="I2" s="23">
        <v>2200000000</v>
      </c>
    </row>
    <row r="3" spans="1:10" ht="26.45" customHeight="1" x14ac:dyDescent="0.2">
      <c r="A3" s="10" t="s">
        <v>11</v>
      </c>
      <c r="B3" s="64"/>
      <c r="C3" s="16">
        <v>105000000</v>
      </c>
      <c r="D3" s="5">
        <v>10000000</v>
      </c>
      <c r="E3" s="20">
        <v>120000000</v>
      </c>
      <c r="F3" s="8">
        <v>130000000</v>
      </c>
      <c r="G3" s="65"/>
    </row>
    <row r="4" spans="1:10" ht="26.45" customHeight="1" x14ac:dyDescent="0.2">
      <c r="A4" s="10" t="s">
        <v>12</v>
      </c>
      <c r="B4" s="64" t="s">
        <v>13</v>
      </c>
      <c r="C4" s="16">
        <v>312000000</v>
      </c>
      <c r="D4" s="5">
        <v>3900000</v>
      </c>
      <c r="E4" s="20">
        <v>260000000</v>
      </c>
      <c r="F4" s="8">
        <v>263900000</v>
      </c>
      <c r="G4" s="65">
        <v>1737263127</v>
      </c>
      <c r="I4" s="66" t="s">
        <v>39</v>
      </c>
    </row>
    <row r="5" spans="1:10" ht="26.45" customHeight="1" x14ac:dyDescent="0.2">
      <c r="A5" s="10" t="s">
        <v>14</v>
      </c>
      <c r="B5" s="64"/>
      <c r="C5" s="16">
        <v>1879000000</v>
      </c>
      <c r="D5" s="5">
        <v>143500000</v>
      </c>
      <c r="E5" s="20">
        <v>1341200000</v>
      </c>
      <c r="F5" s="8">
        <v>1484700000</v>
      </c>
      <c r="G5" s="65"/>
    </row>
    <row r="6" spans="1:10" ht="24.95" customHeight="1" x14ac:dyDescent="0.2">
      <c r="A6" s="10" t="s">
        <v>15</v>
      </c>
      <c r="B6" s="64" t="s">
        <v>16</v>
      </c>
      <c r="C6" s="16">
        <v>5366000000</v>
      </c>
      <c r="D6" s="5">
        <v>387000000</v>
      </c>
      <c r="E6" s="20">
        <v>2209000000</v>
      </c>
      <c r="F6" s="8">
        <v>2596000000</v>
      </c>
      <c r="G6" s="21">
        <v>2596000000</v>
      </c>
    </row>
    <row r="7" spans="1:10" ht="26.45" customHeight="1" x14ac:dyDescent="0.2">
      <c r="A7" s="10" t="s">
        <v>17</v>
      </c>
      <c r="B7" s="64"/>
      <c r="C7" s="16">
        <v>243000000</v>
      </c>
      <c r="D7" s="5">
        <v>57000000</v>
      </c>
      <c r="E7" s="20">
        <v>22000000</v>
      </c>
      <c r="F7" s="8">
        <v>79000000</v>
      </c>
      <c r="G7" s="3">
        <v>79000000</v>
      </c>
    </row>
    <row r="8" spans="1:10" ht="26.45" customHeight="1" x14ac:dyDescent="0.2">
      <c r="A8" s="10" t="s">
        <v>18</v>
      </c>
      <c r="B8" s="4" t="s">
        <v>19</v>
      </c>
      <c r="C8" s="16">
        <v>3449000000</v>
      </c>
      <c r="D8" s="5">
        <v>177000000</v>
      </c>
      <c r="E8" s="20">
        <v>16200000</v>
      </c>
      <c r="F8" s="8">
        <v>193200000</v>
      </c>
      <c r="G8" s="3">
        <v>3368000000</v>
      </c>
    </row>
    <row r="9" spans="1:10" ht="26.45" customHeight="1" x14ac:dyDescent="0.2">
      <c r="A9" s="10" t="s">
        <v>20</v>
      </c>
      <c r="B9" s="4" t="s">
        <v>21</v>
      </c>
      <c r="C9" s="16">
        <v>1800000000</v>
      </c>
      <c r="D9" s="5">
        <v>300000000</v>
      </c>
      <c r="E9" s="20">
        <v>2500000000</v>
      </c>
      <c r="F9" s="8">
        <v>2800000000</v>
      </c>
      <c r="G9" s="3">
        <v>2713998000</v>
      </c>
    </row>
    <row r="10" spans="1:10" ht="26.45" customHeight="1" x14ac:dyDescent="0.2">
      <c r="A10" s="10" t="s">
        <v>22</v>
      </c>
      <c r="B10" s="4" t="s">
        <v>23</v>
      </c>
      <c r="C10" s="16">
        <v>6532000000</v>
      </c>
      <c r="D10" s="5">
        <v>591390000</v>
      </c>
      <c r="E10" s="20">
        <v>5858600000</v>
      </c>
      <c r="F10" s="8">
        <v>6449990000</v>
      </c>
      <c r="G10" s="3">
        <v>6670751959</v>
      </c>
    </row>
    <row r="11" spans="1:10" ht="26.45" customHeight="1" x14ac:dyDescent="0.2">
      <c r="A11" s="10" t="s">
        <v>24</v>
      </c>
      <c r="B11" s="4" t="s">
        <v>25</v>
      </c>
      <c r="C11" s="16">
        <v>100000000</v>
      </c>
      <c r="D11" s="5">
        <v>145000000</v>
      </c>
      <c r="E11" s="20">
        <v>205000000</v>
      </c>
      <c r="F11" s="8">
        <v>350000000</v>
      </c>
      <c r="G11" s="3">
        <v>349960000</v>
      </c>
    </row>
    <row r="12" spans="1:10" ht="26.45" customHeight="1" x14ac:dyDescent="0.2">
      <c r="A12" s="10" t="s">
        <v>26</v>
      </c>
      <c r="B12" s="4" t="s">
        <v>27</v>
      </c>
      <c r="C12" s="16">
        <v>168610000</v>
      </c>
      <c r="D12" s="5">
        <v>94700000</v>
      </c>
      <c r="E12" s="20">
        <v>412300000</v>
      </c>
      <c r="F12" s="8">
        <v>507000000</v>
      </c>
      <c r="G12" s="3">
        <v>506930000</v>
      </c>
    </row>
    <row r="13" spans="1:10" ht="26.45" customHeight="1" x14ac:dyDescent="0.2">
      <c r="A13" s="10" t="s">
        <v>28</v>
      </c>
      <c r="B13" s="4" t="s">
        <v>29</v>
      </c>
      <c r="C13" s="16">
        <v>281304380</v>
      </c>
      <c r="D13" s="5">
        <v>63304974</v>
      </c>
      <c r="E13" s="20">
        <v>92992337</v>
      </c>
      <c r="F13" s="8">
        <v>156297311</v>
      </c>
      <c r="G13" s="3">
        <v>156297311</v>
      </c>
    </row>
    <row r="14" spans="1:10" ht="26.45" customHeight="1" x14ac:dyDescent="0.2">
      <c r="A14" s="10" t="s">
        <v>30</v>
      </c>
      <c r="B14" s="4" t="s">
        <v>31</v>
      </c>
      <c r="C14" s="16">
        <v>272729124</v>
      </c>
      <c r="D14" s="59">
        <v>223589456</v>
      </c>
      <c r="E14" s="60">
        <v>20273000</v>
      </c>
      <c r="F14" s="8">
        <v>243862456</v>
      </c>
      <c r="G14" s="3">
        <v>247362460</v>
      </c>
      <c r="I14" s="66" t="s">
        <v>40</v>
      </c>
    </row>
    <row r="15" spans="1:10" ht="26.45" customHeight="1" thickBot="1" x14ac:dyDescent="0.25">
      <c r="A15" s="10" t="s">
        <v>32</v>
      </c>
      <c r="B15" s="4" t="s">
        <v>33</v>
      </c>
      <c r="C15" s="17" t="s">
        <v>34</v>
      </c>
      <c r="D15" s="6">
        <v>409000000</v>
      </c>
      <c r="E15" s="20">
        <v>118000000</v>
      </c>
      <c r="F15" s="8">
        <v>527000000</v>
      </c>
      <c r="G15" s="3">
        <v>622000000</v>
      </c>
      <c r="J15" s="1"/>
    </row>
    <row r="16" spans="1:10" ht="26.45" customHeight="1" thickBot="1" x14ac:dyDescent="0.25">
      <c r="A16" s="11"/>
      <c r="B16" s="74" t="s">
        <v>142</v>
      </c>
      <c r="C16" s="18">
        <v>22978643504</v>
      </c>
      <c r="D16" s="12"/>
      <c r="E16" s="75" t="s">
        <v>41</v>
      </c>
      <c r="F16" s="13">
        <v>17850949767</v>
      </c>
      <c r="G16" s="14">
        <v>21060876733</v>
      </c>
    </row>
    <row r="17" spans="10:12" x14ac:dyDescent="0.2">
      <c r="K17" s="2"/>
    </row>
    <row r="18" spans="10:12" x14ac:dyDescent="0.2">
      <c r="K18" s="2"/>
    </row>
    <row r="19" spans="10:12" x14ac:dyDescent="0.2">
      <c r="J19" s="22"/>
      <c r="K19" s="24"/>
      <c r="L19" s="22"/>
    </row>
    <row r="20" spans="10:12" x14ac:dyDescent="0.2">
      <c r="J20" s="22"/>
      <c r="K20" s="25"/>
      <c r="L20" s="22"/>
    </row>
    <row r="21" spans="10:12" x14ac:dyDescent="0.2">
      <c r="K21" s="2"/>
    </row>
    <row r="22" spans="10:12" x14ac:dyDescent="0.2">
      <c r="K22" s="2"/>
    </row>
    <row r="23" spans="10:12" x14ac:dyDescent="0.2">
      <c r="K23" s="2"/>
    </row>
    <row r="24" spans="10:12" x14ac:dyDescent="0.2">
      <c r="K24" s="2"/>
    </row>
    <row r="25" spans="10:12" x14ac:dyDescent="0.2">
      <c r="K25" s="2"/>
    </row>
    <row r="26" spans="10:12" x14ac:dyDescent="0.2">
      <c r="K26" s="2"/>
    </row>
  </sheetData>
  <mergeCells count="5">
    <mergeCell ref="B2:B3"/>
    <mergeCell ref="G2:G3"/>
    <mergeCell ref="B4:B5"/>
    <mergeCell ref="G4:G5"/>
    <mergeCell ref="B6:B7"/>
  </mergeCells>
  <pageMargins left="0" right="0" top="0.39370078740157477" bottom="0.39370078740157477" header="0" footer="0"/>
  <pageSetup paperSize="9" orientation="portrait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"/>
  <sheetViews>
    <sheetView topLeftCell="A43" zoomScale="70" zoomScaleNormal="70" workbookViewId="0">
      <selection activeCell="A43" sqref="A1:XFD1048576"/>
    </sheetView>
  </sheetViews>
  <sheetFormatPr baseColWidth="10" defaultRowHeight="14.25" x14ac:dyDescent="0.2"/>
  <cols>
    <col min="1" max="1" width="11" style="76"/>
    <col min="2" max="2" width="19.625" style="76" customWidth="1"/>
    <col min="3" max="3" width="25" style="76" customWidth="1"/>
    <col min="4" max="4" width="28.25" style="76" customWidth="1"/>
    <col min="5" max="5" width="18.375" style="76" customWidth="1"/>
    <col min="6" max="6" width="26" style="76" customWidth="1"/>
    <col min="7" max="7" width="18.875" style="76" customWidth="1"/>
    <col min="8" max="8" width="23" style="76" customWidth="1"/>
    <col min="9" max="16384" width="11" style="76"/>
  </cols>
  <sheetData>
    <row r="1" spans="1:8" ht="15" thickBot="1" x14ac:dyDescent="0.25"/>
    <row r="2" spans="1:8" ht="15.75" thickBot="1" x14ac:dyDescent="0.3">
      <c r="A2" s="76" t="s">
        <v>143</v>
      </c>
      <c r="B2" s="77" t="s">
        <v>65</v>
      </c>
      <c r="C2" s="78"/>
      <c r="D2" s="78"/>
      <c r="E2" s="78"/>
      <c r="F2" s="78"/>
      <c r="G2" s="79"/>
    </row>
    <row r="3" spans="1:8" ht="60.75" thickBot="1" x14ac:dyDescent="0.25">
      <c r="B3" s="80" t="s">
        <v>42</v>
      </c>
      <c r="C3" s="81" t="s">
        <v>43</v>
      </c>
      <c r="D3" s="82" t="s">
        <v>52</v>
      </c>
      <c r="E3" s="82" t="s">
        <v>44</v>
      </c>
      <c r="F3" s="82" t="s">
        <v>45</v>
      </c>
      <c r="G3" s="83" t="s">
        <v>53</v>
      </c>
    </row>
    <row r="4" spans="1:8" ht="15" x14ac:dyDescent="0.2">
      <c r="B4" s="84" t="s">
        <v>46</v>
      </c>
      <c r="C4" s="85">
        <v>604</v>
      </c>
      <c r="D4" s="86">
        <v>0.22</v>
      </c>
      <c r="E4" s="87">
        <v>101</v>
      </c>
      <c r="F4" s="88">
        <v>1964</v>
      </c>
      <c r="G4" s="89">
        <v>0.18</v>
      </c>
    </row>
    <row r="5" spans="1:8" ht="15" x14ac:dyDescent="0.2">
      <c r="B5" s="90" t="s">
        <v>47</v>
      </c>
      <c r="C5" s="91">
        <v>887</v>
      </c>
      <c r="D5" s="92">
        <v>0.32</v>
      </c>
      <c r="E5" s="93">
        <v>148</v>
      </c>
      <c r="F5" s="94">
        <v>2042</v>
      </c>
      <c r="G5" s="95">
        <v>0.18</v>
      </c>
    </row>
    <row r="6" spans="1:8" ht="15" x14ac:dyDescent="0.2">
      <c r="B6" s="90" t="s">
        <v>48</v>
      </c>
      <c r="C6" s="91">
        <v>45</v>
      </c>
      <c r="D6" s="92">
        <v>0.02</v>
      </c>
      <c r="E6" s="93">
        <v>8</v>
      </c>
      <c r="F6" s="94">
        <v>1277</v>
      </c>
      <c r="G6" s="95">
        <v>0.11</v>
      </c>
    </row>
    <row r="7" spans="1:8" ht="18" customHeight="1" x14ac:dyDescent="0.2">
      <c r="B7" s="90" t="s">
        <v>49</v>
      </c>
      <c r="C7" s="91">
        <v>93</v>
      </c>
      <c r="D7" s="92">
        <v>0.03</v>
      </c>
      <c r="E7" s="93">
        <v>15</v>
      </c>
      <c r="F7" s="93">
        <v>274</v>
      </c>
      <c r="G7" s="96">
        <v>0.02</v>
      </c>
    </row>
    <row r="8" spans="1:8" ht="15" x14ac:dyDescent="0.2">
      <c r="B8" s="90" t="s">
        <v>50</v>
      </c>
      <c r="C8" s="91">
        <v>945</v>
      </c>
      <c r="D8" s="92">
        <v>0.34</v>
      </c>
      <c r="E8" s="93">
        <v>157</v>
      </c>
      <c r="F8" s="94">
        <v>5189</v>
      </c>
      <c r="G8" s="95">
        <v>0.46</v>
      </c>
    </row>
    <row r="9" spans="1:8" ht="15.75" thickBot="1" x14ac:dyDescent="0.25">
      <c r="B9" s="97" t="s">
        <v>51</v>
      </c>
      <c r="C9" s="98">
        <v>204</v>
      </c>
      <c r="D9" s="99">
        <v>7.0000000000000007E-2</v>
      </c>
      <c r="E9" s="100">
        <v>34</v>
      </c>
      <c r="F9" s="100">
        <v>512</v>
      </c>
      <c r="G9" s="101">
        <v>0.05</v>
      </c>
    </row>
    <row r="10" spans="1:8" ht="15" x14ac:dyDescent="0.25">
      <c r="B10" s="102"/>
    </row>
    <row r="11" spans="1:8" ht="15" x14ac:dyDescent="0.25">
      <c r="B11" s="102"/>
    </row>
    <row r="12" spans="1:8" ht="15" thickBot="1" x14ac:dyDescent="0.25"/>
    <row r="13" spans="1:8" ht="15.75" thickBot="1" x14ac:dyDescent="0.3">
      <c r="A13" s="76" t="s">
        <v>144</v>
      </c>
      <c r="B13" s="77" t="s">
        <v>66</v>
      </c>
      <c r="C13" s="78"/>
      <c r="D13" s="79"/>
      <c r="F13" s="77" t="s">
        <v>67</v>
      </c>
      <c r="G13" s="78"/>
      <c r="H13" s="79"/>
    </row>
    <row r="14" spans="1:8" ht="45.75" thickBot="1" x14ac:dyDescent="0.25">
      <c r="B14" s="80" t="s">
        <v>58</v>
      </c>
      <c r="C14" s="81" t="s">
        <v>43</v>
      </c>
      <c r="D14" s="83" t="s">
        <v>52</v>
      </c>
      <c r="F14" s="103" t="s">
        <v>59</v>
      </c>
      <c r="G14" s="104" t="s">
        <v>60</v>
      </c>
      <c r="H14" s="105" t="s">
        <v>64</v>
      </c>
    </row>
    <row r="15" spans="1:8" ht="57.75" x14ac:dyDescent="0.2">
      <c r="B15" s="106" t="s">
        <v>46</v>
      </c>
      <c r="C15" s="107">
        <v>337</v>
      </c>
      <c r="D15" s="108">
        <v>0.13</v>
      </c>
      <c r="F15" s="109" t="s">
        <v>194</v>
      </c>
      <c r="G15" s="110" t="s">
        <v>195</v>
      </c>
      <c r="H15" s="111" t="s">
        <v>196</v>
      </c>
    </row>
    <row r="16" spans="1:8" ht="30" x14ac:dyDescent="0.2">
      <c r="B16" s="90" t="s">
        <v>54</v>
      </c>
      <c r="C16" s="112">
        <v>1093</v>
      </c>
      <c r="D16" s="113">
        <v>0.42</v>
      </c>
      <c r="F16" s="114" t="s">
        <v>61</v>
      </c>
      <c r="G16" s="115">
        <v>215</v>
      </c>
      <c r="H16" s="116">
        <v>0.08</v>
      </c>
    </row>
    <row r="17" spans="1:8" ht="86.25" x14ac:dyDescent="0.2">
      <c r="B17" s="90" t="s">
        <v>55</v>
      </c>
      <c r="C17" s="91">
        <v>595</v>
      </c>
      <c r="D17" s="113">
        <v>0.23</v>
      </c>
      <c r="F17" s="109" t="s">
        <v>197</v>
      </c>
      <c r="G17" s="117" t="s">
        <v>198</v>
      </c>
      <c r="H17" s="118" t="s">
        <v>199</v>
      </c>
    </row>
    <row r="18" spans="1:8" ht="30.75" thickBot="1" x14ac:dyDescent="0.25">
      <c r="B18" s="97" t="s">
        <v>56</v>
      </c>
      <c r="C18" s="119">
        <v>571</v>
      </c>
      <c r="D18" s="120">
        <v>0.22</v>
      </c>
      <c r="F18" s="121" t="s">
        <v>62</v>
      </c>
      <c r="G18" s="122">
        <v>409</v>
      </c>
      <c r="H18" s="123">
        <v>0.16</v>
      </c>
    </row>
    <row r="19" spans="1:8" ht="15.75" thickBot="1" x14ac:dyDescent="0.25">
      <c r="B19" s="124" t="s">
        <v>57</v>
      </c>
      <c r="C19" s="125">
        <v>2596</v>
      </c>
      <c r="D19" s="126">
        <v>1</v>
      </c>
      <c r="F19" s="121" t="s">
        <v>63</v>
      </c>
      <c r="G19" s="127">
        <v>22</v>
      </c>
      <c r="H19" s="128">
        <v>0.01</v>
      </c>
    </row>
    <row r="20" spans="1:8" ht="15.75" thickBot="1" x14ac:dyDescent="0.3">
      <c r="C20" s="102"/>
      <c r="D20" s="102"/>
      <c r="F20" s="129" t="s">
        <v>57</v>
      </c>
      <c r="G20" s="130">
        <v>2596</v>
      </c>
      <c r="H20" s="131">
        <v>1</v>
      </c>
    </row>
    <row r="22" spans="1:8" ht="15" thickBot="1" x14ac:dyDescent="0.25"/>
    <row r="23" spans="1:8" ht="15.75" thickBot="1" x14ac:dyDescent="0.3">
      <c r="A23" s="76" t="s">
        <v>145</v>
      </c>
      <c r="B23" s="77" t="s">
        <v>68</v>
      </c>
      <c r="C23" s="78"/>
      <c r="D23" s="78"/>
      <c r="E23" s="79"/>
    </row>
    <row r="24" spans="1:8" ht="60.75" thickBot="1" x14ac:dyDescent="0.25">
      <c r="B24" s="132" t="s">
        <v>69</v>
      </c>
      <c r="C24" s="81" t="s">
        <v>43</v>
      </c>
      <c r="D24" s="133" t="s">
        <v>52</v>
      </c>
      <c r="E24" s="83" t="s">
        <v>75</v>
      </c>
    </row>
    <row r="25" spans="1:8" ht="30" x14ac:dyDescent="0.2">
      <c r="B25" s="90" t="s">
        <v>70</v>
      </c>
      <c r="C25" s="134">
        <v>1076</v>
      </c>
      <c r="D25" s="135">
        <v>0.32</v>
      </c>
      <c r="E25" s="136">
        <v>179</v>
      </c>
    </row>
    <row r="26" spans="1:8" ht="30" x14ac:dyDescent="0.2">
      <c r="B26" s="90" t="s">
        <v>72</v>
      </c>
      <c r="C26" s="112">
        <v>150</v>
      </c>
      <c r="D26" s="137">
        <v>0.04</v>
      </c>
      <c r="E26" s="138">
        <v>25</v>
      </c>
    </row>
    <row r="27" spans="1:8" ht="15" x14ac:dyDescent="0.2">
      <c r="B27" s="90" t="s">
        <v>71</v>
      </c>
      <c r="C27" s="91">
        <v>320</v>
      </c>
      <c r="D27" s="137">
        <v>0.1</v>
      </c>
      <c r="E27" s="139">
        <v>53</v>
      </c>
    </row>
    <row r="28" spans="1:8" ht="15" x14ac:dyDescent="0.2">
      <c r="B28" s="90" t="s">
        <v>74</v>
      </c>
      <c r="C28" s="140">
        <v>609</v>
      </c>
      <c r="D28" s="137">
        <v>0.18</v>
      </c>
      <c r="E28" s="139">
        <v>102</v>
      </c>
    </row>
    <row r="29" spans="1:8" ht="15" x14ac:dyDescent="0.2">
      <c r="B29" s="141" t="s">
        <v>50</v>
      </c>
      <c r="C29" s="142">
        <v>1093</v>
      </c>
      <c r="D29" s="92">
        <v>0.32</v>
      </c>
      <c r="E29" s="139">
        <v>182</v>
      </c>
    </row>
    <row r="30" spans="1:8" ht="15.75" thickBot="1" x14ac:dyDescent="0.25">
      <c r="B30" s="97" t="s">
        <v>73</v>
      </c>
      <c r="C30" s="143">
        <v>120</v>
      </c>
      <c r="D30" s="144">
        <v>0.04</v>
      </c>
      <c r="E30" s="145">
        <v>20</v>
      </c>
    </row>
    <row r="31" spans="1:8" ht="15.75" thickBot="1" x14ac:dyDescent="0.3">
      <c r="B31" s="124" t="s">
        <v>57</v>
      </c>
      <c r="C31" s="125">
        <v>3368</v>
      </c>
      <c r="D31" s="146">
        <v>1</v>
      </c>
      <c r="E31" s="147">
        <v>561</v>
      </c>
    </row>
    <row r="32" spans="1:8" x14ac:dyDescent="0.2">
      <c r="E32" s="148"/>
    </row>
    <row r="33" spans="1:6" ht="15" thickBot="1" x14ac:dyDescent="0.25"/>
    <row r="34" spans="1:6" ht="15.75" thickBot="1" x14ac:dyDescent="0.3">
      <c r="A34" s="76" t="s">
        <v>146</v>
      </c>
      <c r="B34" s="77" t="s">
        <v>76</v>
      </c>
      <c r="C34" s="79"/>
      <c r="E34" s="77" t="s">
        <v>76</v>
      </c>
      <c r="F34" s="79"/>
    </row>
    <row r="35" spans="1:6" ht="45.75" thickBot="1" x14ac:dyDescent="0.25">
      <c r="B35" s="149" t="s">
        <v>84</v>
      </c>
      <c r="C35" s="150" t="s">
        <v>43</v>
      </c>
      <c r="E35" s="132" t="s">
        <v>69</v>
      </c>
      <c r="F35" s="132" t="s">
        <v>95</v>
      </c>
    </row>
    <row r="36" spans="1:6" ht="15" x14ac:dyDescent="0.2">
      <c r="B36" s="151" t="s">
        <v>85</v>
      </c>
      <c r="C36" s="152">
        <v>1390</v>
      </c>
      <c r="E36" s="90" t="s">
        <v>47</v>
      </c>
      <c r="F36" s="153">
        <v>0.52</v>
      </c>
    </row>
    <row r="37" spans="1:6" ht="15" x14ac:dyDescent="0.2">
      <c r="B37" s="154" t="s">
        <v>86</v>
      </c>
      <c r="C37" s="155">
        <v>1550</v>
      </c>
      <c r="E37" s="90" t="s">
        <v>77</v>
      </c>
      <c r="F37" s="156">
        <v>0.11</v>
      </c>
    </row>
    <row r="38" spans="1:6" ht="15" x14ac:dyDescent="0.2">
      <c r="B38" s="154" t="s">
        <v>77</v>
      </c>
      <c r="C38" s="157">
        <v>720</v>
      </c>
      <c r="E38" s="90" t="s">
        <v>78</v>
      </c>
      <c r="F38" s="156">
        <v>0.16</v>
      </c>
    </row>
    <row r="39" spans="1:6" ht="15" x14ac:dyDescent="0.2">
      <c r="B39" s="154" t="s">
        <v>87</v>
      </c>
      <c r="C39" s="157">
        <v>470</v>
      </c>
      <c r="E39" s="90" t="s">
        <v>80</v>
      </c>
      <c r="F39" s="156">
        <v>0.02</v>
      </c>
    </row>
    <row r="40" spans="1:6" ht="30" x14ac:dyDescent="0.2">
      <c r="B40" s="154" t="s">
        <v>81</v>
      </c>
      <c r="C40" s="157">
        <v>550</v>
      </c>
      <c r="E40" s="141" t="s">
        <v>79</v>
      </c>
      <c r="F40" s="156">
        <v>7.0000000000000007E-2</v>
      </c>
    </row>
    <row r="41" spans="1:6" ht="45" x14ac:dyDescent="0.2">
      <c r="B41" s="154" t="s">
        <v>88</v>
      </c>
      <c r="C41" s="157">
        <v>540</v>
      </c>
      <c r="E41" s="141" t="s">
        <v>83</v>
      </c>
      <c r="F41" s="156">
        <v>0.01</v>
      </c>
    </row>
    <row r="42" spans="1:6" ht="30" x14ac:dyDescent="0.2">
      <c r="B42" s="154" t="s">
        <v>89</v>
      </c>
      <c r="C42" s="157">
        <v>580</v>
      </c>
      <c r="E42" s="158" t="s">
        <v>81</v>
      </c>
      <c r="F42" s="159">
        <v>0.08</v>
      </c>
    </row>
    <row r="43" spans="1:6" ht="15.75" thickBot="1" x14ac:dyDescent="0.25">
      <c r="B43" s="154" t="s">
        <v>90</v>
      </c>
      <c r="C43" s="157">
        <v>430</v>
      </c>
      <c r="E43" s="160" t="s">
        <v>82</v>
      </c>
      <c r="F43" s="161">
        <v>0.03</v>
      </c>
    </row>
    <row r="44" spans="1:6" ht="30.75" thickBot="1" x14ac:dyDescent="0.25">
      <c r="B44" s="154" t="s">
        <v>91</v>
      </c>
      <c r="C44" s="157">
        <v>70</v>
      </c>
      <c r="E44" s="162" t="s">
        <v>57</v>
      </c>
      <c r="F44" s="163">
        <v>1</v>
      </c>
    </row>
    <row r="45" spans="1:6" ht="30.75" thickBot="1" x14ac:dyDescent="0.25">
      <c r="B45" s="164" t="s">
        <v>92</v>
      </c>
      <c r="C45" s="165">
        <v>170</v>
      </c>
      <c r="E45" s="148"/>
    </row>
    <row r="46" spans="1:6" ht="15.75" thickBot="1" x14ac:dyDescent="0.3">
      <c r="B46" s="129" t="s">
        <v>57</v>
      </c>
      <c r="C46" s="166">
        <v>6470</v>
      </c>
      <c r="D46" s="167"/>
      <c r="F46" s="168"/>
    </row>
    <row r="47" spans="1:6" x14ac:dyDescent="0.2">
      <c r="C47" s="148"/>
      <c r="F47" s="168"/>
    </row>
    <row r="48" spans="1:6" ht="15" thickBot="1" x14ac:dyDescent="0.25"/>
    <row r="49" spans="1:6" ht="15.75" thickBot="1" x14ac:dyDescent="0.3">
      <c r="A49" s="76" t="s">
        <v>147</v>
      </c>
      <c r="B49" s="77" t="s">
        <v>94</v>
      </c>
      <c r="C49" s="78"/>
      <c r="D49" s="79"/>
    </row>
    <row r="50" spans="1:6" ht="45.75" thickBot="1" x14ac:dyDescent="0.25">
      <c r="B50" s="132" t="s">
        <v>69</v>
      </c>
      <c r="C50" s="81" t="s">
        <v>43</v>
      </c>
      <c r="D50" s="83" t="s">
        <v>52</v>
      </c>
    </row>
    <row r="51" spans="1:6" ht="15" x14ac:dyDescent="0.2">
      <c r="B51" s="90" t="s">
        <v>47</v>
      </c>
      <c r="C51" s="134">
        <v>897</v>
      </c>
      <c r="D51" s="108">
        <v>0.53971119133574008</v>
      </c>
    </row>
    <row r="52" spans="1:6" ht="15" x14ac:dyDescent="0.2">
      <c r="B52" s="90" t="s">
        <v>49</v>
      </c>
      <c r="C52" s="112">
        <v>135</v>
      </c>
      <c r="D52" s="113">
        <v>8.1227436823104696E-2</v>
      </c>
    </row>
    <row r="53" spans="1:6" ht="15" x14ac:dyDescent="0.2">
      <c r="B53" s="90" t="s">
        <v>46</v>
      </c>
      <c r="C53" s="91">
        <v>369</v>
      </c>
      <c r="D53" s="113">
        <v>0.22202166064981949</v>
      </c>
    </row>
    <row r="54" spans="1:6" ht="15.75" thickBot="1" x14ac:dyDescent="0.25">
      <c r="B54" s="141" t="s">
        <v>50</v>
      </c>
      <c r="C54" s="142">
        <v>261</v>
      </c>
      <c r="D54" s="120">
        <v>0.15703971119133575</v>
      </c>
    </row>
    <row r="55" spans="1:6" ht="15.75" thickBot="1" x14ac:dyDescent="0.25">
      <c r="B55" s="132" t="s">
        <v>57</v>
      </c>
      <c r="C55" s="169">
        <v>1662</v>
      </c>
      <c r="D55" s="126">
        <v>1</v>
      </c>
    </row>
    <row r="56" spans="1:6" ht="15" x14ac:dyDescent="0.25">
      <c r="B56" s="102"/>
      <c r="C56" s="102"/>
      <c r="D56" s="102"/>
    </row>
    <row r="57" spans="1:6" ht="15" thickBot="1" x14ac:dyDescent="0.25"/>
    <row r="58" spans="1:6" ht="15.75" thickBot="1" x14ac:dyDescent="0.3">
      <c r="A58" s="76" t="s">
        <v>148</v>
      </c>
      <c r="B58" s="77" t="s">
        <v>93</v>
      </c>
      <c r="C58" s="78"/>
      <c r="D58" s="79"/>
    </row>
    <row r="59" spans="1:6" ht="45.75" thickBot="1" x14ac:dyDescent="0.25">
      <c r="B59" s="132" t="s">
        <v>69</v>
      </c>
      <c r="C59" s="81" t="s">
        <v>43</v>
      </c>
      <c r="D59" s="83" t="s">
        <v>52</v>
      </c>
    </row>
    <row r="60" spans="1:6" ht="15" x14ac:dyDescent="0.2">
      <c r="B60" s="90" t="s">
        <v>47</v>
      </c>
      <c r="C60" s="134">
        <v>1200</v>
      </c>
      <c r="D60" s="108">
        <v>0.55000000000000004</v>
      </c>
    </row>
    <row r="61" spans="1:6" ht="15" x14ac:dyDescent="0.2">
      <c r="B61" s="90" t="s">
        <v>81</v>
      </c>
      <c r="C61" s="112">
        <v>110</v>
      </c>
      <c r="D61" s="113">
        <v>0.05</v>
      </c>
    </row>
    <row r="62" spans="1:6" ht="15" x14ac:dyDescent="0.2">
      <c r="B62" s="90" t="s">
        <v>46</v>
      </c>
      <c r="C62" s="91">
        <v>580</v>
      </c>
      <c r="D62" s="113">
        <v>0.26</v>
      </c>
    </row>
    <row r="63" spans="1:6" ht="15" x14ac:dyDescent="0.2">
      <c r="B63" s="90" t="s">
        <v>51</v>
      </c>
      <c r="C63" s="140">
        <v>150</v>
      </c>
      <c r="D63" s="113">
        <v>7.0000000000000007E-2</v>
      </c>
    </row>
    <row r="64" spans="1:6" ht="15.75" thickBot="1" x14ac:dyDescent="0.25">
      <c r="B64" s="141" t="s">
        <v>50</v>
      </c>
      <c r="C64" s="142">
        <v>160</v>
      </c>
      <c r="D64" s="170">
        <v>7.0000000000000007E-2</v>
      </c>
      <c r="F64" s="168"/>
    </row>
    <row r="65" spans="2:4" ht="15.75" thickBot="1" x14ac:dyDescent="0.25">
      <c r="B65" s="132" t="s">
        <v>57</v>
      </c>
      <c r="C65" s="169">
        <f>SUM(C60:C64)</f>
        <v>2200</v>
      </c>
      <c r="D65" s="171">
        <v>1</v>
      </c>
    </row>
  </sheetData>
  <mergeCells count="8">
    <mergeCell ref="B58:D58"/>
    <mergeCell ref="B49:D49"/>
    <mergeCell ref="E34:F34"/>
    <mergeCell ref="B34:C34"/>
    <mergeCell ref="B2:G2"/>
    <mergeCell ref="B13:D13"/>
    <mergeCell ref="F13:H13"/>
    <mergeCell ref="B23:E2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9" zoomScale="80" zoomScaleNormal="80" workbookViewId="0">
      <selection activeCell="B52" sqref="B52:D52"/>
    </sheetView>
  </sheetViews>
  <sheetFormatPr baseColWidth="10" defaultRowHeight="14.25" x14ac:dyDescent="0.2"/>
  <cols>
    <col min="1" max="1" width="19.375" style="76" customWidth="1"/>
    <col min="2" max="2" width="22.625" style="76" customWidth="1"/>
    <col min="3" max="3" width="20.25" style="76" customWidth="1"/>
    <col min="4" max="4" width="25.25" style="76" customWidth="1"/>
    <col min="5" max="5" width="19.125" style="76" customWidth="1"/>
    <col min="6" max="6" width="19.5" style="76" customWidth="1"/>
    <col min="7" max="7" width="21" style="76" customWidth="1"/>
    <col min="8" max="8" width="22" style="76" customWidth="1"/>
    <col min="9" max="9" width="20.125" style="76" customWidth="1"/>
    <col min="10" max="10" width="21.5" style="76" customWidth="1"/>
    <col min="11" max="11" width="20.875" style="76" customWidth="1"/>
    <col min="12" max="12" width="20.125" style="76" customWidth="1"/>
    <col min="13" max="16384" width="11" style="76"/>
  </cols>
  <sheetData>
    <row r="1" spans="1:5" ht="15" thickBot="1" x14ac:dyDescent="0.25">
      <c r="A1" s="76" t="s">
        <v>25</v>
      </c>
    </row>
    <row r="2" spans="1:5" ht="15.75" thickBot="1" x14ac:dyDescent="0.3">
      <c r="B2" s="77" t="s">
        <v>101</v>
      </c>
      <c r="C2" s="78"/>
      <c r="D2" s="79"/>
    </row>
    <row r="3" spans="1:5" ht="45.75" thickBot="1" x14ac:dyDescent="0.25">
      <c r="B3" s="80" t="s">
        <v>42</v>
      </c>
      <c r="C3" s="81" t="s">
        <v>100</v>
      </c>
      <c r="D3" s="83" t="s">
        <v>95</v>
      </c>
    </row>
    <row r="4" spans="1:5" ht="15" x14ac:dyDescent="0.2">
      <c r="B4" s="84" t="s">
        <v>73</v>
      </c>
      <c r="C4" s="107">
        <v>2.81</v>
      </c>
      <c r="D4" s="172">
        <f t="shared" ref="D4:D12" si="0">C4/C$13</f>
        <v>8.0294890844667972E-3</v>
      </c>
    </row>
    <row r="5" spans="1:5" ht="15" x14ac:dyDescent="0.2">
      <c r="B5" s="84" t="s">
        <v>96</v>
      </c>
      <c r="C5" s="85">
        <v>0.2</v>
      </c>
      <c r="D5" s="173">
        <f t="shared" si="0"/>
        <v>5.7149388501543036E-4</v>
      </c>
    </row>
    <row r="6" spans="1:5" ht="15" x14ac:dyDescent="0.2">
      <c r="B6" s="90" t="s">
        <v>47</v>
      </c>
      <c r="C6" s="112">
        <v>152.6</v>
      </c>
      <c r="D6" s="174">
        <f t="shared" si="0"/>
        <v>0.43604983426677335</v>
      </c>
    </row>
    <row r="7" spans="1:5" ht="15" x14ac:dyDescent="0.2">
      <c r="B7" s="90" t="s">
        <v>81</v>
      </c>
      <c r="C7" s="112">
        <v>3.75</v>
      </c>
      <c r="D7" s="173">
        <f t="shared" si="0"/>
        <v>1.0715510344039319E-2</v>
      </c>
    </row>
    <row r="8" spans="1:5" ht="15" x14ac:dyDescent="0.2">
      <c r="B8" s="90" t="s">
        <v>46</v>
      </c>
      <c r="C8" s="112">
        <v>8.25</v>
      </c>
      <c r="D8" s="174">
        <f t="shared" si="0"/>
        <v>2.3574122756886504E-2</v>
      </c>
    </row>
    <row r="9" spans="1:5" ht="30" x14ac:dyDescent="0.2">
      <c r="B9" s="90" t="s">
        <v>97</v>
      </c>
      <c r="C9" s="112">
        <v>0.9</v>
      </c>
      <c r="D9" s="174">
        <f t="shared" si="0"/>
        <v>2.5717224825694369E-3</v>
      </c>
    </row>
    <row r="10" spans="1:5" ht="15" x14ac:dyDescent="0.2">
      <c r="B10" s="90" t="s">
        <v>98</v>
      </c>
      <c r="C10" s="112">
        <v>175.5</v>
      </c>
      <c r="D10" s="173">
        <f t="shared" si="0"/>
        <v>0.50148588410104011</v>
      </c>
    </row>
    <row r="11" spans="1:5" ht="15" x14ac:dyDescent="0.2">
      <c r="B11" s="90" t="s">
        <v>50</v>
      </c>
      <c r="C11" s="112">
        <v>5.9</v>
      </c>
      <c r="D11" s="175">
        <f t="shared" si="0"/>
        <v>1.6859069607955197E-2</v>
      </c>
    </row>
    <row r="12" spans="1:5" ht="15.75" thickBot="1" x14ac:dyDescent="0.25">
      <c r="B12" s="141" t="s">
        <v>99</v>
      </c>
      <c r="C12" s="119">
        <v>0.05</v>
      </c>
      <c r="D12" s="176">
        <f t="shared" si="0"/>
        <v>1.4287347125385759E-4</v>
      </c>
    </row>
    <row r="13" spans="1:5" ht="15.75" thickBot="1" x14ac:dyDescent="0.25">
      <c r="B13" s="132" t="s">
        <v>57</v>
      </c>
      <c r="C13" s="177">
        <v>349.96</v>
      </c>
      <c r="D13" s="178">
        <f>C13/C$13</f>
        <v>1</v>
      </c>
    </row>
    <row r="16" spans="1:5" ht="15" thickBot="1" x14ac:dyDescent="0.25">
      <c r="A16" s="76" t="s">
        <v>27</v>
      </c>
      <c r="E16" s="179"/>
    </row>
    <row r="17" spans="1:12" ht="15.75" thickBot="1" x14ac:dyDescent="0.3">
      <c r="B17" s="77" t="s">
        <v>27</v>
      </c>
      <c r="C17" s="78"/>
      <c r="D17" s="78"/>
      <c r="E17" s="79"/>
      <c r="F17" s="180"/>
      <c r="G17" s="77" t="s">
        <v>27</v>
      </c>
      <c r="H17" s="78"/>
      <c r="I17" s="79"/>
    </row>
    <row r="18" spans="1:12" ht="60.75" thickBot="1" x14ac:dyDescent="0.25">
      <c r="B18" s="132" t="s">
        <v>103</v>
      </c>
      <c r="C18" s="81" t="s">
        <v>100</v>
      </c>
      <c r="D18" s="82" t="s">
        <v>95</v>
      </c>
      <c r="E18" s="83" t="s">
        <v>102</v>
      </c>
      <c r="G18" s="80" t="s">
        <v>104</v>
      </c>
      <c r="H18" s="81" t="s">
        <v>108</v>
      </c>
      <c r="I18" s="83" t="s">
        <v>109</v>
      </c>
    </row>
    <row r="19" spans="1:12" ht="60" x14ac:dyDescent="0.2">
      <c r="B19" s="84" t="s">
        <v>110</v>
      </c>
      <c r="C19" s="107">
        <v>296.92</v>
      </c>
      <c r="D19" s="181">
        <v>0.6</v>
      </c>
      <c r="E19" s="182">
        <v>16</v>
      </c>
      <c r="G19" s="90" t="s">
        <v>107</v>
      </c>
      <c r="H19" s="112">
        <v>5</v>
      </c>
      <c r="I19" s="183">
        <v>0.16</v>
      </c>
    </row>
    <row r="20" spans="1:12" ht="45" x14ac:dyDescent="0.2">
      <c r="B20" s="90" t="s">
        <v>111</v>
      </c>
      <c r="C20" s="184">
        <v>154.69999999999999</v>
      </c>
      <c r="D20" s="185">
        <v>0.31</v>
      </c>
      <c r="E20" s="186">
        <v>24</v>
      </c>
      <c r="G20" s="90" t="s">
        <v>106</v>
      </c>
      <c r="H20" s="112">
        <v>63</v>
      </c>
      <c r="I20" s="187">
        <v>0.62</v>
      </c>
    </row>
    <row r="21" spans="1:12" ht="60.75" thickBot="1" x14ac:dyDescent="0.25">
      <c r="B21" s="90" t="s">
        <v>112</v>
      </c>
      <c r="C21" s="184">
        <v>24.5</v>
      </c>
      <c r="D21" s="185">
        <v>0.06</v>
      </c>
      <c r="E21" s="188">
        <v>18</v>
      </c>
      <c r="G21" s="97" t="s">
        <v>105</v>
      </c>
      <c r="H21" s="189">
        <v>18</v>
      </c>
      <c r="I21" s="190">
        <v>0.22</v>
      </c>
    </row>
    <row r="22" spans="1:12" ht="45.75" thickBot="1" x14ac:dyDescent="0.25">
      <c r="B22" s="141" t="s">
        <v>113</v>
      </c>
      <c r="C22" s="119">
        <v>21.01</v>
      </c>
      <c r="D22" s="191">
        <v>0.04</v>
      </c>
      <c r="E22" s="186">
        <v>28</v>
      </c>
      <c r="G22" s="192" t="s">
        <v>57</v>
      </c>
      <c r="H22" s="125">
        <v>86</v>
      </c>
      <c r="I22" s="193">
        <v>1</v>
      </c>
    </row>
    <row r="23" spans="1:12" ht="15.75" thickBot="1" x14ac:dyDescent="0.25">
      <c r="B23" s="208" t="s">
        <v>57</v>
      </c>
      <c r="C23" s="177">
        <v>507</v>
      </c>
      <c r="D23" s="194"/>
      <c r="E23" s="195">
        <v>86</v>
      </c>
    </row>
    <row r="26" spans="1:12" ht="15" thickBot="1" x14ac:dyDescent="0.25">
      <c r="A26" s="76" t="s">
        <v>29</v>
      </c>
    </row>
    <row r="27" spans="1:12" ht="15.75" thickBot="1" x14ac:dyDescent="0.3">
      <c r="B27" s="77" t="s">
        <v>29</v>
      </c>
      <c r="C27" s="78"/>
      <c r="D27" s="78"/>
      <c r="E27" s="78"/>
      <c r="F27" s="78"/>
      <c r="G27" s="167"/>
      <c r="H27" s="77" t="s">
        <v>29</v>
      </c>
      <c r="I27" s="78"/>
      <c r="J27" s="78"/>
      <c r="K27" s="78"/>
      <c r="L27" s="79"/>
    </row>
    <row r="28" spans="1:12" ht="60.75" thickBot="1" x14ac:dyDescent="0.25">
      <c r="B28" s="132" t="s">
        <v>103</v>
      </c>
      <c r="C28" s="81" t="s">
        <v>120</v>
      </c>
      <c r="D28" s="81" t="s">
        <v>121</v>
      </c>
      <c r="E28" s="81" t="s">
        <v>115</v>
      </c>
      <c r="F28" s="83" t="s">
        <v>102</v>
      </c>
      <c r="H28" s="80" t="s">
        <v>104</v>
      </c>
      <c r="I28" s="81" t="s">
        <v>108</v>
      </c>
      <c r="J28" s="82" t="s">
        <v>123</v>
      </c>
      <c r="K28" s="104" t="s">
        <v>124</v>
      </c>
      <c r="L28" s="83" t="s">
        <v>125</v>
      </c>
    </row>
    <row r="29" spans="1:12" ht="30" x14ac:dyDescent="0.2">
      <c r="B29" s="84" t="s">
        <v>116</v>
      </c>
      <c r="C29" s="196">
        <v>44013057</v>
      </c>
      <c r="D29" s="196">
        <v>4959930</v>
      </c>
      <c r="E29" s="197">
        <v>48972987</v>
      </c>
      <c r="F29" s="182">
        <v>69</v>
      </c>
      <c r="H29" s="90" t="s">
        <v>107</v>
      </c>
      <c r="I29" s="112">
        <v>13</v>
      </c>
      <c r="J29" s="198">
        <v>63304974</v>
      </c>
      <c r="K29" s="199">
        <v>279000</v>
      </c>
      <c r="L29" s="200">
        <v>63583974</v>
      </c>
    </row>
    <row r="30" spans="1:12" ht="75" x14ac:dyDescent="0.2">
      <c r="B30" s="90" t="s">
        <v>122</v>
      </c>
      <c r="C30" s="201">
        <v>66925624</v>
      </c>
      <c r="D30" s="202">
        <v>2233500</v>
      </c>
      <c r="E30" s="202">
        <v>69159124</v>
      </c>
      <c r="F30" s="186">
        <v>48</v>
      </c>
      <c r="H30" s="90" t="s">
        <v>106</v>
      </c>
      <c r="I30" s="112">
        <v>250</v>
      </c>
      <c r="J30" s="203">
        <v>22473850</v>
      </c>
      <c r="K30" s="204">
        <v>23132580</v>
      </c>
      <c r="L30" s="205">
        <v>45606430</v>
      </c>
    </row>
    <row r="31" spans="1:12" ht="60.75" thickBot="1" x14ac:dyDescent="0.25">
      <c r="B31" s="90" t="s">
        <v>117</v>
      </c>
      <c r="C31" s="201">
        <v>2752500</v>
      </c>
      <c r="D31" s="202">
        <v>3791100</v>
      </c>
      <c r="E31" s="202">
        <v>6543600</v>
      </c>
      <c r="F31" s="188">
        <v>52</v>
      </c>
      <c r="H31" s="141" t="s">
        <v>126</v>
      </c>
      <c r="I31" s="142">
        <v>56</v>
      </c>
      <c r="J31" s="203">
        <v>42055357</v>
      </c>
      <c r="K31" s="206">
        <v>5051550</v>
      </c>
      <c r="L31" s="207">
        <v>47106907</v>
      </c>
    </row>
    <row r="32" spans="1:12" ht="60.75" thickBot="1" x14ac:dyDescent="0.25">
      <c r="B32" s="90" t="s">
        <v>118</v>
      </c>
      <c r="C32" s="201">
        <v>6423000</v>
      </c>
      <c r="D32" s="202">
        <v>4646100</v>
      </c>
      <c r="E32" s="202">
        <v>11069100</v>
      </c>
      <c r="F32" s="186">
        <v>79</v>
      </c>
      <c r="H32" s="208" t="s">
        <v>57</v>
      </c>
      <c r="I32" s="209">
        <v>319</v>
      </c>
      <c r="J32" s="210">
        <v>127834181</v>
      </c>
      <c r="K32" s="211">
        <v>24463130</v>
      </c>
      <c r="L32" s="212">
        <v>156297311</v>
      </c>
    </row>
    <row r="33" spans="1:7" ht="60.75" thickBot="1" x14ac:dyDescent="0.25">
      <c r="B33" s="141" t="s">
        <v>119</v>
      </c>
      <c r="C33" s="203">
        <v>720000</v>
      </c>
      <c r="D33" s="213">
        <v>12832500</v>
      </c>
      <c r="E33" s="213">
        <v>20552500</v>
      </c>
      <c r="F33" s="186">
        <v>71</v>
      </c>
    </row>
    <row r="34" spans="1:7" ht="15.75" thickBot="1" x14ac:dyDescent="0.25">
      <c r="B34" s="208" t="s">
        <v>57</v>
      </c>
      <c r="C34" s="214">
        <v>127834181</v>
      </c>
      <c r="D34" s="214">
        <v>28463130</v>
      </c>
      <c r="E34" s="210">
        <v>156297311</v>
      </c>
      <c r="F34" s="215">
        <v>319</v>
      </c>
    </row>
    <row r="38" spans="1:7" ht="15" thickBot="1" x14ac:dyDescent="0.25">
      <c r="A38" s="76" t="s">
        <v>127</v>
      </c>
    </row>
    <row r="39" spans="1:7" ht="15.75" thickBot="1" x14ac:dyDescent="0.3">
      <c r="B39" s="77" t="s">
        <v>127</v>
      </c>
      <c r="C39" s="78"/>
      <c r="D39" s="78"/>
      <c r="E39" s="78"/>
      <c r="F39" s="78"/>
      <c r="G39" s="167"/>
    </row>
    <row r="40" spans="1:7" ht="45.75" thickBot="1" x14ac:dyDescent="0.25">
      <c r="B40" s="132" t="s">
        <v>103</v>
      </c>
      <c r="C40" s="81" t="s">
        <v>200</v>
      </c>
      <c r="D40" s="81" t="s">
        <v>130</v>
      </c>
      <c r="E40" s="81" t="s">
        <v>128</v>
      </c>
      <c r="F40" s="83" t="s">
        <v>129</v>
      </c>
    </row>
    <row r="41" spans="1:7" ht="30" x14ac:dyDescent="0.2">
      <c r="B41" s="84" t="s">
        <v>134</v>
      </c>
      <c r="C41" s="216">
        <v>8490</v>
      </c>
      <c r="D41" s="217">
        <f t="shared" ref="D41:D46" si="1">C41/C$47</f>
        <v>3.432210368541775E-2</v>
      </c>
      <c r="E41" s="218">
        <v>12</v>
      </c>
      <c r="F41" s="219">
        <f t="shared" ref="F41:F46" si="2">E41/E$47</f>
        <v>7.5471698113207544E-2</v>
      </c>
    </row>
    <row r="42" spans="1:7" ht="45" x14ac:dyDescent="0.2">
      <c r="B42" s="90" t="s">
        <v>133</v>
      </c>
      <c r="C42" s="220">
        <v>213899.46</v>
      </c>
      <c r="D42" s="221">
        <f t="shared" si="1"/>
        <v>0.86472078261188057</v>
      </c>
      <c r="E42" s="222">
        <v>28</v>
      </c>
      <c r="F42" s="219">
        <f t="shared" si="2"/>
        <v>0.1761006289308176</v>
      </c>
    </row>
    <row r="43" spans="1:7" ht="60" x14ac:dyDescent="0.2">
      <c r="B43" s="90" t="s">
        <v>132</v>
      </c>
      <c r="C43" s="223">
        <v>585</v>
      </c>
      <c r="D43" s="224">
        <f t="shared" si="1"/>
        <v>2.3649506072991027E-3</v>
      </c>
      <c r="E43" s="222">
        <v>14</v>
      </c>
      <c r="F43" s="219">
        <f t="shared" si="2"/>
        <v>8.8050314465408799E-2</v>
      </c>
    </row>
    <row r="44" spans="1:7" ht="60" x14ac:dyDescent="0.2">
      <c r="B44" s="90" t="s">
        <v>131</v>
      </c>
      <c r="C44" s="225">
        <v>11005</v>
      </c>
      <c r="D44" s="226">
        <f t="shared" si="1"/>
        <v>4.4489369971498507E-2</v>
      </c>
      <c r="E44" s="222">
        <v>19</v>
      </c>
      <c r="F44" s="227">
        <f t="shared" si="2"/>
        <v>0.11949685534591195</v>
      </c>
    </row>
    <row r="45" spans="1:7" ht="30" x14ac:dyDescent="0.2">
      <c r="B45" s="90" t="s">
        <v>135</v>
      </c>
      <c r="C45" s="225">
        <v>6490</v>
      </c>
      <c r="D45" s="226">
        <f t="shared" si="1"/>
        <v>2.6236802463882353E-2</v>
      </c>
      <c r="E45" s="222">
        <v>52</v>
      </c>
      <c r="F45" s="228">
        <f t="shared" si="2"/>
        <v>0.32704402515723269</v>
      </c>
    </row>
    <row r="46" spans="1:7" ht="30.75" thickBot="1" x14ac:dyDescent="0.25">
      <c r="B46" s="141" t="s">
        <v>136</v>
      </c>
      <c r="C46" s="229">
        <v>6893</v>
      </c>
      <c r="D46" s="230">
        <f t="shared" si="1"/>
        <v>2.7865990660021735E-2</v>
      </c>
      <c r="E46" s="231">
        <v>34</v>
      </c>
      <c r="F46" s="219">
        <f t="shared" si="2"/>
        <v>0.21383647798742139</v>
      </c>
    </row>
    <row r="47" spans="1:7" ht="15.75" thickBot="1" x14ac:dyDescent="0.25">
      <c r="B47" s="208" t="s">
        <v>57</v>
      </c>
      <c r="C47" s="232">
        <v>247362.46</v>
      </c>
      <c r="D47" s="146">
        <f>C47/C$47</f>
        <v>1</v>
      </c>
      <c r="E47" s="233">
        <v>159</v>
      </c>
      <c r="F47" s="234">
        <f>E47/E$47</f>
        <v>1</v>
      </c>
    </row>
    <row r="51" spans="1:5" ht="15" thickBot="1" x14ac:dyDescent="0.25">
      <c r="A51" s="76" t="s">
        <v>33</v>
      </c>
    </row>
    <row r="52" spans="1:5" ht="15.75" thickBot="1" x14ac:dyDescent="0.3">
      <c r="B52" s="77" t="s">
        <v>33</v>
      </c>
      <c r="C52" s="78"/>
      <c r="D52" s="79"/>
      <c r="E52" s="235"/>
    </row>
    <row r="53" spans="1:5" ht="45.75" thickBot="1" x14ac:dyDescent="0.25">
      <c r="B53" s="132" t="s">
        <v>103</v>
      </c>
      <c r="C53" s="81" t="s">
        <v>100</v>
      </c>
      <c r="D53" s="83" t="s">
        <v>95</v>
      </c>
    </row>
    <row r="54" spans="1:5" ht="30" x14ac:dyDescent="0.2">
      <c r="B54" s="84" t="s">
        <v>140</v>
      </c>
      <c r="C54" s="107">
        <v>534.29999999999995</v>
      </c>
      <c r="D54" s="236">
        <f t="shared" ref="D54:D57" si="3">C54/C$58</f>
        <v>0.85900321543408353</v>
      </c>
    </row>
    <row r="55" spans="1:5" ht="30" x14ac:dyDescent="0.2">
      <c r="B55" s="90" t="s">
        <v>139</v>
      </c>
      <c r="C55" s="184">
        <v>74.099999999999994</v>
      </c>
      <c r="D55" s="237">
        <f t="shared" si="3"/>
        <v>0.11913183279742764</v>
      </c>
    </row>
    <row r="56" spans="1:5" ht="15" x14ac:dyDescent="0.2">
      <c r="B56" s="90" t="s">
        <v>138</v>
      </c>
      <c r="C56" s="184">
        <v>7.7</v>
      </c>
      <c r="D56" s="238">
        <f t="shared" si="3"/>
        <v>1.2379421221864952E-2</v>
      </c>
    </row>
    <row r="57" spans="1:5" ht="15.75" thickBot="1" x14ac:dyDescent="0.25">
      <c r="B57" s="141" t="s">
        <v>137</v>
      </c>
      <c r="C57" s="140">
        <v>5.9</v>
      </c>
      <c r="D57" s="239">
        <f t="shared" si="3"/>
        <v>9.4855305466237955E-3</v>
      </c>
    </row>
    <row r="58" spans="1:5" ht="15.75" thickBot="1" x14ac:dyDescent="0.25">
      <c r="B58" s="208" t="s">
        <v>57</v>
      </c>
      <c r="C58" s="240">
        <v>622</v>
      </c>
      <c r="D58" s="241">
        <f>C58/C$58</f>
        <v>1</v>
      </c>
    </row>
  </sheetData>
  <mergeCells count="7">
    <mergeCell ref="B39:F39"/>
    <mergeCell ref="B52:D52"/>
    <mergeCell ref="B2:D2"/>
    <mergeCell ref="G17:I17"/>
    <mergeCell ref="B17:E17"/>
    <mergeCell ref="B27:F27"/>
    <mergeCell ref="H27:L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Avertissement</vt:lpstr>
      <vt:lpstr>Métadonnées</vt:lpstr>
      <vt:lpstr>Coûts PdM</vt:lpstr>
      <vt:lpstr>Détail Agences</vt:lpstr>
      <vt:lpstr>Détail Offices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BRUNSTEIN Fanny</dc:creator>
  <cp:lastModifiedBy>FAUVEL Thomas</cp:lastModifiedBy>
  <cp:revision>166</cp:revision>
  <dcterms:created xsi:type="dcterms:W3CDTF">2017-02-03T17:00:29Z</dcterms:created>
  <dcterms:modified xsi:type="dcterms:W3CDTF">2020-10-20T08:20:52Z</dcterms:modified>
</cp:coreProperties>
</file>